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10" windowHeight="6330" activeTab="0"/>
  </bookViews>
  <sheets>
    <sheet name="MAU NHAP THANH THI" sheetId="1" r:id="rId1"/>
    <sheet name="MAU NHAP NONG THON" sheetId="2" r:id="rId2"/>
  </sheets>
  <definedNames>
    <definedName name="_xlnm._FilterDatabase" localSheetId="1" hidden="1">'MAU NHAP NONG THON'!$A$8:$S$64</definedName>
  </definedNames>
  <calcPr fullCalcOnLoad="1"/>
</workbook>
</file>

<file path=xl/sharedStrings.xml><?xml version="1.0" encoding="utf-8"?>
<sst xmlns="http://schemas.openxmlformats.org/spreadsheetml/2006/main" count="278" uniqueCount="80">
  <si>
    <t>Tờ số ………..</t>
  </si>
  <si>
    <t>TỈNH/THÀNH PHỐ………………………………………</t>
  </si>
  <si>
    <t>HUYỆN/QUẬN……………………………………………….</t>
  </si>
  <si>
    <t>Họ và tên chủ hộ</t>
  </si>
  <si>
    <t>ĐIỂM</t>
  </si>
  <si>
    <t>B1</t>
  </si>
  <si>
    <t>B2</t>
  </si>
  <si>
    <t>Tổng số</t>
  </si>
  <si>
    <t>STT</t>
  </si>
  <si>
    <t>KHÔNG NGHÈO</t>
  </si>
  <si>
    <t>CÓ KHẢ NĂNG CẬN NGHÈO (CN1)</t>
  </si>
  <si>
    <t xml:space="preserve"> NGHÈO (N1)</t>
  </si>
  <si>
    <t xml:space="preserve"> NGHÈO (N2)</t>
  </si>
  <si>
    <t>CÓ KHẢ NĂNG NGHÈO
(N3)</t>
  </si>
  <si>
    <t>CÓ KHẢ NĂNG NGHÈO
(N4)</t>
  </si>
  <si>
    <t>A</t>
  </si>
  <si>
    <t>B</t>
  </si>
  <si>
    <t>Nghèo</t>
  </si>
  <si>
    <t>C</t>
  </si>
  <si>
    <t xml:space="preserve">PHÂN LOẠI HỘ - BƯỚC 8 (SAU HỌP DÂN) </t>
  </si>
  <si>
    <t>XÁC ĐỊNH SỐ HỘ NGHÈO/CẬN NGHÈO - BƯỚC 5
 (Đánh số 1 nếu đạt, đánh số 0 nếu không đạt)</t>
  </si>
  <si>
    <t>PHÂN LOẠI HỘ - BƯỚC 4
 (Đánh số 1 nếu đạt, đánh số 0 nếu không đạt)</t>
  </si>
  <si>
    <t>BƯỚC 6</t>
  </si>
  <si>
    <t>N0</t>
  </si>
  <si>
    <t>CN2</t>
  </si>
  <si>
    <t>Cận nghèo</t>
  </si>
  <si>
    <t>Kết quả điều tra phân loại của thôn</t>
  </si>
  <si>
    <t>CN</t>
  </si>
  <si>
    <t>TỔNG HỢP KẾT QUẢ ĐIỀU TRA XÁC ĐỊNH HỘ NGHÈO/HỘ CẬN NGHÈO NĂM 2015</t>
  </si>
  <si>
    <t>XÃ…………………………………</t>
  </si>
  <si>
    <t>TỔ ĐOÀN KẾT.....………………</t>
  </si>
  <si>
    <t>GHI CHÚ (KN)</t>
  </si>
  <si>
    <t>N (B1&lt;=120)</t>
  </si>
  <si>
    <t>N (B1: 121-150; B2&gt;=30)</t>
  </si>
  <si>
    <t>CN (B1: 121-150; B2&lt;30)</t>
  </si>
  <si>
    <t>Trên đây là kết quả tổng hợp điều tra Phiếu B của 20 hộ thôn B, xã A. Đề nghị các địa phương căn cứ nhập dự liệu Phiếu B của từng thôn để máy tính tổng hợp theo công thức đã cài đặt sẵn. Tuyệt đối không thay đổi công thức. Tất cả các bảng Tổng hợp này đều chuyển về cho huyện để tổng hợp và chuyển về cho Văn phòng Chương trình giảm nghèo tỉnh Quảng Nam theo dõi, thẩm định./.</t>
  </si>
  <si>
    <t>N: Số lượng hộ nghèo (Cột 9 + Cột 10) hoặc (Cột 3 + Cột 4+ Cột 14)</t>
  </si>
  <si>
    <t>N=N1+N2+N0</t>
  </si>
  <si>
    <t xml:space="preserve"> Hộ </t>
  </si>
  <si>
    <t>N1, N2: Là số hộ chắc chắn nghèo (những hộ có mã số 1 cột 3 và cột 4)</t>
  </si>
  <si>
    <t>N3 và N4: là số hộ có khả năng nghèo, là những hộ có mã số 1 cột 5 và cột 6 (Cột 5+ Cột 6)</t>
  </si>
  <si>
    <t xml:space="preserve">N0: Là số hộ nghèo phải xếp hạng từ N3 và N4 để đủ số lượng hộ nghèo (Cột số 14): </t>
  </si>
  <si>
    <t>N0=N-N1-N2</t>
  </si>
  <si>
    <t>CN: Số lượng hộ cận nghèo (Cột số 11)</t>
  </si>
  <si>
    <t>CN 1: Số hộ có khả năng cận nghèo (Cột 7)</t>
  </si>
  <si>
    <t xml:space="preserve">CN2: Là số hộ N3 và N4 không xếp hạng được hộ nghèo (N) còn lại sẽ là hộ có khả năng cận nghèo (ta gọi là CN2) là </t>
  </si>
  <si>
    <t>CN2=N3+N4-N0</t>
  </si>
  <si>
    <t xml:space="preserve">Như vậy tổng số hộ có khả năng cận nghèo cần phải đưa ra xếp hạng cận nghèo (CN1+CN2): Cột 7 + Cột 15 là </t>
  </si>
  <si>
    <t>Trong số 11 hộ có khả năng cận nghèo, thôn xếp hạng lấy đủ số lượng tại dòng tổng cộng cột số 11 là</t>
  </si>
  <si>
    <t>Tổng số hộ điều tra phiếu B của thôn B, xã A là</t>
  </si>
  <si>
    <t>Kết quả sau khi điều tra, thôn phân loại và xếp hạng như sau:</t>
  </si>
  <si>
    <t>Số hộ không nghèo (KN): Là số hộ có mã 1 cột 8 (KN) và mã 1 cột C (Ghi chú)</t>
  </si>
  <si>
    <t>Số hộ nghèo sau khi phân loại và xếp hạng</t>
  </si>
  <si>
    <t>Số hộ cận nghèo sau khi phân loại  và xếp hạng</t>
  </si>
  <si>
    <t>DANH SÁCH HỘ NGHÈO NĂM 2015</t>
  </si>
  <si>
    <t>TỈNH QUẢNG NAM</t>
  </si>
  <si>
    <t>XÃ: B</t>
  </si>
  <si>
    <t>HUYỆN: M</t>
  </si>
  <si>
    <t>THÔN: A</t>
  </si>
  <si>
    <t>DANH SÁCH HỘ CẬN NGHÈO NĂM 2015</t>
  </si>
  <si>
    <r>
      <t xml:space="preserve">BẢNG TỔNG HỢP SỐ 1 - </t>
    </r>
    <r>
      <rPr>
        <b/>
        <sz val="12"/>
        <color indexed="12"/>
        <rFont val="Times New Roman"/>
        <family val="1"/>
      </rPr>
      <t xml:space="preserve">PHÂN LOẠI DANH SÁCH HỘ GIA ĐÌNH </t>
    </r>
    <r>
      <rPr>
        <b/>
        <sz val="12"/>
        <color indexed="8"/>
        <rFont val="Times New Roman"/>
        <family val="1"/>
      </rPr>
      <t>KHU VỰC THÀNH THỊ</t>
    </r>
  </si>
  <si>
    <t>N (B1&lt;=140)</t>
  </si>
  <si>
    <t>N (B1: 141-175; B2&gt;=30)</t>
  </si>
  <si>
    <t>CN (B1: 141-175; B2&lt;30)</t>
  </si>
  <si>
    <t>Danh sách cụ thể  hộ nghèo và  hộ cận nghèo thôn B, xã A như sau</t>
  </si>
  <si>
    <r>
      <t xml:space="preserve">BẢNG TỔNG HỢP SỐ 1 - </t>
    </r>
    <r>
      <rPr>
        <b/>
        <sz val="12"/>
        <color indexed="12"/>
        <rFont val="Times New Roman"/>
        <family val="1"/>
      </rPr>
      <t xml:space="preserve">PHÂN LOẠI DANH SÁCH HỘ GIA ĐÌNH </t>
    </r>
    <r>
      <rPr>
        <b/>
        <sz val="12"/>
        <color indexed="8"/>
        <rFont val="Times New Roman"/>
        <family val="1"/>
      </rPr>
      <t>KHU VỰC NÔNG THÔN</t>
    </r>
  </si>
  <si>
    <t>Danh sách cụ thể 6 hộ nghèo và 5 hộ cận nghèo thôn B, xã A như sau</t>
  </si>
  <si>
    <t>THÔN, KHỐI PHỐ………………</t>
  </si>
  <si>
    <t>HUYỆN: ....................</t>
  </si>
  <si>
    <t>XÃ: .......................</t>
  </si>
  <si>
    <t>THÔN: .................</t>
  </si>
  <si>
    <t>THÔN………………</t>
  </si>
  <si>
    <t>(Danh sách hộ nghèo được xuất từ cột số 12 trong Biểu tổng hợp số 1: Những hộ có mã số 1)</t>
  </si>
  <si>
    <t>(Danh sách hộ cận nghèo được xuất từ cột số 13 trong Biểu tổng hợp số 1: Những hộ có mã số 1)</t>
  </si>
  <si>
    <t>HUYỆN: ............................</t>
  </si>
  <si>
    <t>XÃ: ...............</t>
  </si>
  <si>
    <t>THÔN, KHỐI PHỐ</t>
  </si>
  <si>
    <t>HUYỆN:........................</t>
  </si>
  <si>
    <t>XÃ:..................</t>
  </si>
  <si>
    <t>THÔN:..................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</si>
</sst>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1">
    <font>
      <sz val="11"/>
      <color indexed="8"/>
      <name val="Calibri"/>
      <family val="2"/>
    </font>
    <font>
      <b/>
      <sz val="12"/>
      <color indexed="8"/>
      <name val="Times New Roman"/>
      <family val="1"/>
    </font>
    <font>
      <b/>
      <sz val="14"/>
      <color indexed="8"/>
      <name val="Times New Roman"/>
      <family val="1"/>
    </font>
    <font>
      <sz val="11"/>
      <color indexed="8"/>
      <name val="Times New Roman"/>
      <family val="1"/>
    </font>
    <font>
      <sz val="10"/>
      <name val="Times New Roman"/>
      <family val="1"/>
    </font>
    <font>
      <sz val="12"/>
      <color indexed="8"/>
      <name val="Times New Roman"/>
      <family val="1"/>
    </font>
    <font>
      <sz val="10"/>
      <color indexed="8"/>
      <name val="Times New Roman"/>
      <family val="1"/>
    </font>
    <font>
      <sz val="11"/>
      <color indexed="10"/>
      <name val="Times New Roman"/>
      <family val="1"/>
    </font>
    <font>
      <sz val="10"/>
      <color indexed="10"/>
      <name val="Times New Roman"/>
      <family val="1"/>
    </font>
    <font>
      <b/>
      <sz val="11"/>
      <color indexed="8"/>
      <name val="Times New Roman"/>
      <family val="1"/>
    </font>
    <font>
      <sz val="8"/>
      <name val="Calibri"/>
      <family val="2"/>
    </font>
    <font>
      <sz val="11"/>
      <color indexed="10"/>
      <name val="Calibri"/>
      <family val="2"/>
    </font>
    <font>
      <b/>
      <sz val="11"/>
      <color indexed="12"/>
      <name val="Times New Roman"/>
      <family val="1"/>
    </font>
    <font>
      <b/>
      <sz val="11"/>
      <color indexed="10"/>
      <name val="Times New Roman"/>
      <family val="1"/>
    </font>
    <font>
      <b/>
      <sz val="12"/>
      <color indexed="12"/>
      <name val="Times New Roman"/>
      <family val="1"/>
    </font>
    <font>
      <b/>
      <sz val="10"/>
      <color indexed="8"/>
      <name val="Times New Roman"/>
      <family val="1"/>
    </font>
    <font>
      <b/>
      <sz val="10"/>
      <name val="Times New Roman"/>
      <family val="1"/>
    </font>
    <font>
      <sz val="10"/>
      <color indexed="12"/>
      <name val="Times New Roman"/>
      <family val="1"/>
    </font>
    <font>
      <b/>
      <sz val="10"/>
      <color indexed="10"/>
      <name val="Times New Roman"/>
      <family val="1"/>
    </font>
    <font>
      <sz val="11"/>
      <color indexed="12"/>
      <name val="Times New Roman"/>
      <family val="1"/>
    </font>
    <font>
      <i/>
      <sz val="10"/>
      <color indexed="8"/>
      <name val="Times New Roman"/>
      <family val="1"/>
    </font>
    <font>
      <b/>
      <sz val="11"/>
      <name val="Times New Roman"/>
      <family val="1"/>
    </font>
    <font>
      <sz val="11"/>
      <name val="Times New Roman"/>
      <family val="1"/>
    </font>
    <font>
      <b/>
      <sz val="11"/>
      <color indexed="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name val="Tahoma"/>
      <family val="2"/>
    </font>
    <font>
      <i/>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11" fillId="0" borderId="0" applyNumberFormat="0" applyFill="0" applyBorder="0" applyAlignment="0" applyProtection="0"/>
  </cellStyleXfs>
  <cellXfs count="69">
    <xf numFmtId="0" fontId="0" fillId="0" borderId="0" xfId="0" applyAlignment="1">
      <alignment/>
    </xf>
    <xf numFmtId="0" fontId="3" fillId="0" borderId="0" xfId="0" applyFont="1" applyAlignment="1">
      <alignment/>
    </xf>
    <xf numFmtId="0" fontId="4" fillId="0" borderId="0" xfId="0" applyFont="1" applyAlignment="1">
      <alignment horizontal="left" vertical="center"/>
    </xf>
    <xf numFmtId="0" fontId="4" fillId="0" borderId="0" xfId="0" applyFont="1" applyAlignment="1">
      <alignment/>
    </xf>
    <xf numFmtId="0" fontId="4" fillId="0" borderId="10" xfId="0" applyFont="1" applyBorder="1" applyAlignment="1">
      <alignment/>
    </xf>
    <xf numFmtId="0" fontId="0" fillId="0" borderId="10" xfId="0" applyBorder="1" applyAlignment="1">
      <alignment/>
    </xf>
    <xf numFmtId="0" fontId="6" fillId="0" borderId="10" xfId="0" applyFont="1" applyBorder="1" applyAlignment="1">
      <alignment horizontal="center" vertical="center" wrapText="1"/>
    </xf>
    <xf numFmtId="0" fontId="1" fillId="0" borderId="0" xfId="0" applyFont="1" applyBorder="1" applyAlignment="1">
      <alignment horizontal="left"/>
    </xf>
    <xf numFmtId="0" fontId="5" fillId="0" borderId="10" xfId="0" applyFont="1" applyBorder="1" applyAlignment="1">
      <alignment horizontal="center" vertical="center" wrapText="1"/>
    </xf>
    <xf numFmtId="0" fontId="7" fillId="0" borderId="0" xfId="0" applyFont="1" applyAlignment="1">
      <alignment/>
    </xf>
    <xf numFmtId="0" fontId="8" fillId="0" borderId="0" xfId="0" applyFont="1" applyAlignment="1">
      <alignment horizontal="left" vertical="center"/>
    </xf>
    <xf numFmtId="0" fontId="8" fillId="0" borderId="0" xfId="0" applyFont="1" applyAlignment="1">
      <alignment/>
    </xf>
    <xf numFmtId="0" fontId="3" fillId="0" borderId="10" xfId="0" applyFont="1" applyBorder="1" applyAlignment="1">
      <alignment/>
    </xf>
    <xf numFmtId="0" fontId="9" fillId="0" borderId="10" xfId="0" applyFont="1" applyBorder="1" applyAlignment="1">
      <alignment/>
    </xf>
    <xf numFmtId="0" fontId="3" fillId="21" borderId="10" xfId="0" applyFont="1" applyFill="1" applyBorder="1" applyAlignment="1">
      <alignment/>
    </xf>
    <xf numFmtId="0" fontId="13" fillId="0" borderId="10" xfId="0" applyFont="1" applyBorder="1" applyAlignment="1">
      <alignment/>
    </xf>
    <xf numFmtId="0" fontId="9" fillId="0" borderId="0" xfId="0" applyFont="1" applyAlignment="1">
      <alignment/>
    </xf>
    <xf numFmtId="0" fontId="3" fillId="0" borderId="0" xfId="0" applyFont="1" applyAlignment="1">
      <alignment/>
    </xf>
    <xf numFmtId="0" fontId="8" fillId="0" borderId="10" xfId="0" applyFont="1" applyBorder="1" applyAlignment="1">
      <alignment horizontal="center" vertical="center" wrapText="1"/>
    </xf>
    <xf numFmtId="0" fontId="11" fillId="0" borderId="10" xfId="0" applyFont="1" applyBorder="1" applyAlignment="1">
      <alignment/>
    </xf>
    <xf numFmtId="0" fontId="13" fillId="0" borderId="0" xfId="0" applyFont="1" applyAlignment="1">
      <alignment/>
    </xf>
    <xf numFmtId="0" fontId="9" fillId="0" borderId="0" xfId="0" applyFont="1" applyAlignment="1">
      <alignment horizontal="left"/>
    </xf>
    <xf numFmtId="0" fontId="1" fillId="0" borderId="0" xfId="0" applyFont="1" applyBorder="1" applyAlignment="1">
      <alignment/>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horizontal="left" vertical="center"/>
    </xf>
    <xf numFmtId="0" fontId="15" fillId="0" borderId="10" xfId="0" applyFont="1" applyBorder="1" applyAlignment="1">
      <alignment horizontal="center" vertical="center" wrapText="1"/>
    </xf>
    <xf numFmtId="0" fontId="7" fillId="0" borderId="10" xfId="0" applyFont="1" applyBorder="1" applyAlignment="1">
      <alignment/>
    </xf>
    <xf numFmtId="0" fontId="19" fillId="0" borderId="10" xfId="0" applyFont="1" applyBorder="1" applyAlignment="1">
      <alignment/>
    </xf>
    <xf numFmtId="0" fontId="15" fillId="0" borderId="10" xfId="0" applyFont="1" applyBorder="1" applyAlignment="1">
      <alignment horizontal="center"/>
    </xf>
    <xf numFmtId="0" fontId="12" fillId="0" borderId="10" xfId="0" applyFont="1" applyBorder="1" applyAlignment="1">
      <alignment/>
    </xf>
    <xf numFmtId="0" fontId="9" fillId="0" borderId="0" xfId="0" applyFont="1" applyAlignment="1">
      <alignment/>
    </xf>
    <xf numFmtId="0" fontId="12" fillId="0" borderId="0" xfId="0" applyFont="1" applyAlignment="1">
      <alignment/>
    </xf>
    <xf numFmtId="0" fontId="21" fillId="0" borderId="0" xfId="0" applyFont="1" applyAlignment="1">
      <alignment/>
    </xf>
    <xf numFmtId="0" fontId="6" fillId="0" borderId="0" xfId="0" applyFont="1" applyAlignment="1">
      <alignment/>
    </xf>
    <xf numFmtId="0" fontId="22" fillId="0" borderId="0" xfId="0" applyFont="1" applyAlignment="1">
      <alignment/>
    </xf>
    <xf numFmtId="0" fontId="3" fillId="0" borderId="0" xfId="0" applyFont="1" applyAlignment="1">
      <alignment vertical="center"/>
    </xf>
    <xf numFmtId="0" fontId="23" fillId="0" borderId="0" xfId="0" applyFont="1" applyAlignment="1">
      <alignment/>
    </xf>
    <xf numFmtId="0" fontId="6" fillId="0" borderId="0" xfId="0" applyFont="1" applyAlignment="1">
      <alignment/>
    </xf>
    <xf numFmtId="0" fontId="15" fillId="0" borderId="0" xfId="0" applyFont="1" applyAlignment="1">
      <alignment horizontal="left"/>
    </xf>
    <xf numFmtId="0" fontId="15" fillId="0" borderId="0" xfId="0" applyFont="1" applyAlignment="1">
      <alignment/>
    </xf>
    <xf numFmtId="0" fontId="18" fillId="0" borderId="10" xfId="0" applyFont="1" applyBorder="1" applyAlignment="1">
      <alignment horizontal="center" vertical="center" wrapText="1"/>
    </xf>
    <xf numFmtId="0" fontId="3" fillId="0" borderId="0" xfId="0" applyFont="1" applyAlignment="1">
      <alignment horizontal="justify" vertical="center"/>
    </xf>
    <xf numFmtId="0" fontId="19" fillId="0" borderId="0" xfId="0" applyFont="1" applyAlignment="1">
      <alignment/>
    </xf>
    <xf numFmtId="0" fontId="22" fillId="0" borderId="10" xfId="0" applyFont="1" applyBorder="1" applyAlignment="1">
      <alignment/>
    </xf>
    <xf numFmtId="0" fontId="6" fillId="0" borderId="10" xfId="0" applyFont="1" applyBorder="1" applyAlignment="1">
      <alignment horizontal="left"/>
    </xf>
    <xf numFmtId="0" fontId="8" fillId="0" borderId="10" xfId="0" applyFont="1" applyBorder="1" applyAlignment="1">
      <alignment horizontal="left"/>
    </xf>
    <xf numFmtId="0" fontId="17" fillId="0" borderId="10" xfId="0" applyFont="1" applyBorder="1" applyAlignment="1">
      <alignment horizontal="left"/>
    </xf>
    <xf numFmtId="0" fontId="2" fillId="0" borderId="0" xfId="0" applyFont="1" applyAlignment="1">
      <alignment horizont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6" fillId="24" borderId="11"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20" fillId="0" borderId="16" xfId="0" applyFont="1" applyBorder="1" applyAlignment="1">
      <alignment horizontal="left" vertical="center" wrapText="1"/>
    </xf>
    <xf numFmtId="0" fontId="8" fillId="0" borderId="10" xfId="0" applyFont="1" applyBorder="1" applyAlignment="1">
      <alignment horizontal="center" vertical="center" wrapText="1"/>
    </xf>
    <xf numFmtId="0" fontId="6" fillId="24"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0" xfId="0" applyFont="1" applyAlignment="1">
      <alignment horizontal="justify" vertical="top"/>
    </xf>
    <xf numFmtId="0" fontId="3" fillId="0" borderId="0" xfId="0" applyFont="1" applyAlignment="1">
      <alignment horizontal="justify" vertical="center"/>
    </xf>
    <xf numFmtId="0" fontId="9" fillId="0" borderId="0" xfId="0" applyFont="1" applyAlignment="1">
      <alignment horizontal="left"/>
    </xf>
    <xf numFmtId="0" fontId="40"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76"/>
  <sheetViews>
    <sheetView tabSelected="1" workbookViewId="0" topLeftCell="A1">
      <pane ySplit="8" topLeftCell="BM66" activePane="bottomLeft" state="frozen"/>
      <selection pane="topLeft" activeCell="A1" sqref="A1"/>
      <selection pane="bottomLeft" activeCell="E52" sqref="E52:J52"/>
    </sheetView>
  </sheetViews>
  <sheetFormatPr defaultColWidth="9.00390625" defaultRowHeight="15"/>
  <cols>
    <col min="1" max="1" width="3.140625" style="1" customWidth="1"/>
    <col min="2" max="2" width="15.57421875" style="23" customWidth="1"/>
    <col min="3" max="3" width="6.421875" style="1" customWidth="1"/>
    <col min="4" max="4" width="5.8515625" style="1" customWidth="1"/>
    <col min="5" max="6" width="7.140625" style="9" customWidth="1"/>
    <col min="7" max="7" width="7.7109375" style="9" customWidth="1"/>
    <col min="8" max="8" width="8.140625" style="9" customWidth="1"/>
    <col min="9" max="9" width="8.421875" style="9" customWidth="1"/>
    <col min="10" max="10" width="7.00390625" style="9" customWidth="1"/>
    <col min="11" max="11" width="8.7109375" style="9" customWidth="1"/>
    <col min="12" max="13" width="7.00390625" style="9" customWidth="1"/>
    <col min="14" max="14" width="6.7109375" style="9" customWidth="1"/>
    <col min="15" max="15" width="6.140625" style="9" customWidth="1"/>
    <col min="16" max="17" width="5.140625" style="9" customWidth="1"/>
    <col min="18" max="19" width="5.28125" style="9" customWidth="1"/>
    <col min="20" max="16384" width="9.00390625" style="1" customWidth="1"/>
  </cols>
  <sheetData>
    <row r="1" spans="1:18" ht="15.75">
      <c r="A1" s="22" t="s">
        <v>60</v>
      </c>
      <c r="B1" s="22"/>
      <c r="C1" s="22"/>
      <c r="D1" s="22"/>
      <c r="E1" s="22"/>
      <c r="F1" s="22"/>
      <c r="G1" s="22"/>
      <c r="H1" s="22"/>
      <c r="I1" s="22"/>
      <c r="J1" s="22"/>
      <c r="K1" s="7"/>
      <c r="L1" s="7"/>
      <c r="M1" s="7"/>
      <c r="N1" s="7"/>
      <c r="O1" s="7"/>
      <c r="P1" s="7"/>
      <c r="Q1" s="7"/>
      <c r="R1" s="7"/>
    </row>
    <row r="2" spans="1:19" ht="18.75">
      <c r="A2" s="48" t="s">
        <v>28</v>
      </c>
      <c r="B2" s="48"/>
      <c r="C2" s="48"/>
      <c r="D2" s="48"/>
      <c r="E2" s="48"/>
      <c r="F2" s="48"/>
      <c r="G2" s="48"/>
      <c r="H2" s="48"/>
      <c r="I2" s="48"/>
      <c r="J2" s="48"/>
      <c r="K2" s="48"/>
      <c r="L2" s="48"/>
      <c r="M2" s="48"/>
      <c r="N2" s="48"/>
      <c r="O2" s="48"/>
      <c r="P2" s="48"/>
      <c r="Q2" s="48"/>
      <c r="R2" s="48"/>
      <c r="S2" s="48"/>
    </row>
    <row r="3" ht="15">
      <c r="I3" s="9" t="s">
        <v>0</v>
      </c>
    </row>
    <row r="4" spans="1:9" ht="15">
      <c r="A4" s="2" t="s">
        <v>1</v>
      </c>
      <c r="B4" s="24"/>
      <c r="C4" s="3"/>
      <c r="D4" s="4"/>
      <c r="G4" s="10" t="s">
        <v>29</v>
      </c>
      <c r="H4" s="10"/>
      <c r="I4" s="11"/>
    </row>
    <row r="5" spans="1:12" ht="15">
      <c r="A5" s="2" t="s">
        <v>2</v>
      </c>
      <c r="B5" s="24"/>
      <c r="C5" s="3"/>
      <c r="D5" s="4"/>
      <c r="G5" s="10" t="s">
        <v>67</v>
      </c>
      <c r="H5" s="10"/>
      <c r="L5" s="25" t="s">
        <v>30</v>
      </c>
    </row>
    <row r="6" spans="1:19" ht="72.75" customHeight="1">
      <c r="A6" s="6" t="s">
        <v>8</v>
      </c>
      <c r="B6" s="26" t="s">
        <v>3</v>
      </c>
      <c r="C6" s="49" t="s">
        <v>4</v>
      </c>
      <c r="D6" s="50"/>
      <c r="E6" s="51" t="s">
        <v>21</v>
      </c>
      <c r="F6" s="52"/>
      <c r="G6" s="52"/>
      <c r="H6" s="52"/>
      <c r="I6" s="52"/>
      <c r="J6" s="53"/>
      <c r="K6" s="51" t="s">
        <v>20</v>
      </c>
      <c r="L6" s="52"/>
      <c r="M6" s="53"/>
      <c r="N6" s="51" t="s">
        <v>19</v>
      </c>
      <c r="O6" s="53"/>
      <c r="P6" s="54" t="s">
        <v>31</v>
      </c>
      <c r="Q6" s="56" t="s">
        <v>22</v>
      </c>
      <c r="R6" s="57"/>
      <c r="S6" s="58"/>
    </row>
    <row r="7" spans="1:19" ht="73.5" customHeight="1">
      <c r="A7" s="6"/>
      <c r="B7" s="26"/>
      <c r="C7" s="18" t="s">
        <v>5</v>
      </c>
      <c r="D7" s="18" t="s">
        <v>6</v>
      </c>
      <c r="E7" s="6" t="s">
        <v>11</v>
      </c>
      <c r="F7" s="6" t="s">
        <v>12</v>
      </c>
      <c r="G7" s="6" t="s">
        <v>13</v>
      </c>
      <c r="H7" s="6" t="s">
        <v>14</v>
      </c>
      <c r="I7" s="6" t="s">
        <v>10</v>
      </c>
      <c r="J7" s="6" t="s">
        <v>9</v>
      </c>
      <c r="K7" s="6" t="s">
        <v>61</v>
      </c>
      <c r="L7" s="6" t="s">
        <v>62</v>
      </c>
      <c r="M7" s="6" t="s">
        <v>63</v>
      </c>
      <c r="N7" s="6" t="s">
        <v>17</v>
      </c>
      <c r="O7" s="6" t="s">
        <v>25</v>
      </c>
      <c r="P7" s="55"/>
      <c r="Q7" s="6" t="s">
        <v>23</v>
      </c>
      <c r="R7" s="6" t="s">
        <v>24</v>
      </c>
      <c r="S7" s="6" t="s">
        <v>27</v>
      </c>
    </row>
    <row r="8" spans="1:19" ht="15.75">
      <c r="A8" s="8" t="s">
        <v>15</v>
      </c>
      <c r="B8" s="26" t="s">
        <v>16</v>
      </c>
      <c r="C8" s="6">
        <v>1</v>
      </c>
      <c r="D8" s="6">
        <v>2</v>
      </c>
      <c r="E8" s="6">
        <v>3</v>
      </c>
      <c r="F8" s="6">
        <v>4</v>
      </c>
      <c r="G8" s="6">
        <v>5</v>
      </c>
      <c r="H8" s="6">
        <v>6</v>
      </c>
      <c r="I8" s="6">
        <v>7</v>
      </c>
      <c r="J8" s="6">
        <v>8</v>
      </c>
      <c r="K8" s="6">
        <v>9</v>
      </c>
      <c r="L8" s="6">
        <v>10</v>
      </c>
      <c r="M8" s="6">
        <v>11</v>
      </c>
      <c r="N8" s="6">
        <v>12</v>
      </c>
      <c r="O8" s="6">
        <v>13</v>
      </c>
      <c r="P8" s="6" t="s">
        <v>18</v>
      </c>
      <c r="Q8" s="6">
        <v>14</v>
      </c>
      <c r="R8" s="6">
        <v>15</v>
      </c>
      <c r="S8" s="6">
        <v>16</v>
      </c>
    </row>
    <row r="9" spans="1:19" ht="18" customHeight="1">
      <c r="A9" s="5"/>
      <c r="B9" s="5"/>
      <c r="C9" s="19"/>
      <c r="D9" s="19"/>
      <c r="E9" s="12">
        <f>IF(C9&lt;125,1,0)</f>
        <v>1</v>
      </c>
      <c r="F9" s="12">
        <f>IF(C9&gt;=125,1,0)*IF(C9&lt;=160,1,0)*IF(D9&gt;=30,1,0)</f>
        <v>0</v>
      </c>
      <c r="G9" s="12">
        <f>IF(C9&gt;=125,1,0)*IF(C9&lt;=160,1,0)*IF(D9&lt;30,1,0)</f>
        <v>0</v>
      </c>
      <c r="H9" s="12">
        <f>IF(C9&gt;160,1,0)*IF(C9&lt;=190,1,0)*IF(D9&gt;=30,1,0)</f>
        <v>0</v>
      </c>
      <c r="I9" s="12">
        <f>IF(C9&gt;160,1,0)*IF(C9&lt;=190,1,0)*IF(D9&lt;30,1,0)</f>
        <v>0</v>
      </c>
      <c r="J9" s="12">
        <f>IF(C9&gt;190,1,0)</f>
        <v>0</v>
      </c>
      <c r="K9" s="12">
        <f>IF(C9&lt;=140,1,0)</f>
        <v>1</v>
      </c>
      <c r="L9" s="12">
        <f>IF(C9&gt;=141,1,0)*IF(C9&lt;=175,1,0)*IF(D9&gt;=30,1,0)</f>
        <v>0</v>
      </c>
      <c r="M9" s="12">
        <f>IF(C9&gt;=141,1,0)*IF(C9&lt;=175,1,0)*IF(D9&lt;30,1,0)</f>
        <v>0</v>
      </c>
      <c r="N9" s="12"/>
      <c r="O9" s="12"/>
      <c r="P9" s="12"/>
      <c r="Q9" s="12"/>
      <c r="R9" s="12"/>
      <c r="S9" s="12"/>
    </row>
    <row r="10" spans="1:19" ht="18" customHeight="1">
      <c r="A10" s="5"/>
      <c r="B10" s="5"/>
      <c r="C10" s="19"/>
      <c r="D10" s="19"/>
      <c r="E10" s="12">
        <f aca="true" t="shared" si="0" ref="E10:E28">IF(C10&lt;125,1,0)</f>
        <v>1</v>
      </c>
      <c r="F10" s="12">
        <f aca="true" t="shared" si="1" ref="F10:F28">IF(C10&gt;=125,1,0)*IF(C10&lt;=160,1,0)*IF(D10&gt;=30,1,0)</f>
        <v>0</v>
      </c>
      <c r="G10" s="12">
        <f aca="true" t="shared" si="2" ref="G10:G28">IF(C10&gt;=125,1,0)*IF(C10&lt;=160,1,0)*IF(D10&lt;30,1,0)</f>
        <v>0</v>
      </c>
      <c r="H10" s="12">
        <f aca="true" t="shared" si="3" ref="H10:H28">IF(C10&gt;160,1,0)*IF(C10&lt;=190,1,0)*IF(D10&gt;=30,1,0)</f>
        <v>0</v>
      </c>
      <c r="I10" s="12">
        <f aca="true" t="shared" si="4" ref="I10:I28">IF(C10&gt;160,1,0)*IF(C10&lt;=190,1,0)*IF(D10&lt;30,1,0)</f>
        <v>0</v>
      </c>
      <c r="J10" s="12">
        <f aca="true" t="shared" si="5" ref="J10:J28">IF(C10&gt;190,1,0)</f>
        <v>0</v>
      </c>
      <c r="K10" s="12">
        <f aca="true" t="shared" si="6" ref="K10:K28">IF(C10&lt;=140,1,0)</f>
        <v>1</v>
      </c>
      <c r="L10" s="12">
        <f aca="true" t="shared" si="7" ref="L10:L28">IF(C10&gt;=141,1,0)*IF(C10&lt;=175,1,0)*IF(D10&gt;=30,1,0)</f>
        <v>0</v>
      </c>
      <c r="M10" s="12">
        <f aca="true" t="shared" si="8" ref="M10:M28">IF(C10&gt;=141,1,0)*IF(C10&lt;=175,1,0)*IF(D10&lt;30,1,0)</f>
        <v>0</v>
      </c>
      <c r="N10" s="12"/>
      <c r="O10" s="12"/>
      <c r="P10" s="12"/>
      <c r="Q10" s="12"/>
      <c r="R10" s="12"/>
      <c r="S10" s="12"/>
    </row>
    <row r="11" spans="1:19" s="9" customFormat="1" ht="18" customHeight="1">
      <c r="A11" s="5"/>
      <c r="B11" s="5"/>
      <c r="C11" s="19"/>
      <c r="D11" s="19"/>
      <c r="E11" s="12">
        <f t="shared" si="0"/>
        <v>1</v>
      </c>
      <c r="F11" s="12">
        <f t="shared" si="1"/>
        <v>0</v>
      </c>
      <c r="G11" s="12">
        <f t="shared" si="2"/>
        <v>0</v>
      </c>
      <c r="H11" s="12">
        <f t="shared" si="3"/>
        <v>0</v>
      </c>
      <c r="I11" s="12">
        <f t="shared" si="4"/>
        <v>0</v>
      </c>
      <c r="J11" s="12">
        <f t="shared" si="5"/>
        <v>0</v>
      </c>
      <c r="K11" s="12">
        <f t="shared" si="6"/>
        <v>1</v>
      </c>
      <c r="L11" s="12">
        <f t="shared" si="7"/>
        <v>0</v>
      </c>
      <c r="M11" s="12">
        <f t="shared" si="8"/>
        <v>0</v>
      </c>
      <c r="N11" s="27"/>
      <c r="O11" s="27"/>
      <c r="P11" s="27"/>
      <c r="Q11" s="27"/>
      <c r="R11" s="27"/>
      <c r="S11" s="27"/>
    </row>
    <row r="12" spans="1:19" ht="18" customHeight="1">
      <c r="A12" s="5"/>
      <c r="B12" s="5"/>
      <c r="C12" s="19"/>
      <c r="D12" s="19"/>
      <c r="E12" s="12">
        <f t="shared" si="0"/>
        <v>1</v>
      </c>
      <c r="F12" s="12">
        <f t="shared" si="1"/>
        <v>0</v>
      </c>
      <c r="G12" s="12">
        <f t="shared" si="2"/>
        <v>0</v>
      </c>
      <c r="H12" s="12">
        <f t="shared" si="3"/>
        <v>0</v>
      </c>
      <c r="I12" s="12">
        <f t="shared" si="4"/>
        <v>0</v>
      </c>
      <c r="J12" s="12">
        <f t="shared" si="5"/>
        <v>0</v>
      </c>
      <c r="K12" s="12">
        <f t="shared" si="6"/>
        <v>1</v>
      </c>
      <c r="L12" s="12">
        <f t="shared" si="7"/>
        <v>0</v>
      </c>
      <c r="M12" s="12">
        <f t="shared" si="8"/>
        <v>0</v>
      </c>
      <c r="N12" s="12"/>
      <c r="O12" s="12"/>
      <c r="P12" s="12"/>
      <c r="Q12" s="12"/>
      <c r="R12" s="12"/>
      <c r="S12" s="27"/>
    </row>
    <row r="13" spans="1:19" s="9" customFormat="1" ht="18" customHeight="1">
      <c r="A13" s="5"/>
      <c r="B13" s="5"/>
      <c r="C13" s="19"/>
      <c r="D13" s="19"/>
      <c r="E13" s="12">
        <f t="shared" si="0"/>
        <v>1</v>
      </c>
      <c r="F13" s="12">
        <f t="shared" si="1"/>
        <v>0</v>
      </c>
      <c r="G13" s="12">
        <f t="shared" si="2"/>
        <v>0</v>
      </c>
      <c r="H13" s="12">
        <f t="shared" si="3"/>
        <v>0</v>
      </c>
      <c r="I13" s="12">
        <f t="shared" si="4"/>
        <v>0</v>
      </c>
      <c r="J13" s="12">
        <f t="shared" si="5"/>
        <v>0</v>
      </c>
      <c r="K13" s="12">
        <f t="shared" si="6"/>
        <v>1</v>
      </c>
      <c r="L13" s="12">
        <f t="shared" si="7"/>
        <v>0</v>
      </c>
      <c r="M13" s="12">
        <f t="shared" si="8"/>
        <v>0</v>
      </c>
      <c r="N13" s="44"/>
      <c r="O13" s="44"/>
      <c r="P13" s="44"/>
      <c r="Q13" s="44"/>
      <c r="R13" s="44"/>
      <c r="S13" s="44"/>
    </row>
    <row r="14" spans="1:19" ht="18" customHeight="1">
      <c r="A14" s="5"/>
      <c r="B14" s="5"/>
      <c r="C14" s="19"/>
      <c r="D14" s="19"/>
      <c r="E14" s="12">
        <f t="shared" si="0"/>
        <v>1</v>
      </c>
      <c r="F14" s="12">
        <f t="shared" si="1"/>
        <v>0</v>
      </c>
      <c r="G14" s="12">
        <f t="shared" si="2"/>
        <v>0</v>
      </c>
      <c r="H14" s="12">
        <f t="shared" si="3"/>
        <v>0</v>
      </c>
      <c r="I14" s="12">
        <f t="shared" si="4"/>
        <v>0</v>
      </c>
      <c r="J14" s="12">
        <f t="shared" si="5"/>
        <v>0</v>
      </c>
      <c r="K14" s="12">
        <f t="shared" si="6"/>
        <v>1</v>
      </c>
      <c r="L14" s="12">
        <f t="shared" si="7"/>
        <v>0</v>
      </c>
      <c r="M14" s="12">
        <f t="shared" si="8"/>
        <v>0</v>
      </c>
      <c r="N14" s="12"/>
      <c r="O14" s="12"/>
      <c r="P14" s="12"/>
      <c r="Q14" s="12"/>
      <c r="R14" s="12"/>
      <c r="S14" s="27"/>
    </row>
    <row r="15" spans="1:19" ht="18" customHeight="1">
      <c r="A15" s="5"/>
      <c r="B15" s="5"/>
      <c r="C15" s="19"/>
      <c r="D15" s="19"/>
      <c r="E15" s="12">
        <f t="shared" si="0"/>
        <v>1</v>
      </c>
      <c r="F15" s="12">
        <f t="shared" si="1"/>
        <v>0</v>
      </c>
      <c r="G15" s="12">
        <f t="shared" si="2"/>
        <v>0</v>
      </c>
      <c r="H15" s="12">
        <f t="shared" si="3"/>
        <v>0</v>
      </c>
      <c r="I15" s="12">
        <f t="shared" si="4"/>
        <v>0</v>
      </c>
      <c r="J15" s="12">
        <f t="shared" si="5"/>
        <v>0</v>
      </c>
      <c r="K15" s="12">
        <f t="shared" si="6"/>
        <v>1</v>
      </c>
      <c r="L15" s="12">
        <f t="shared" si="7"/>
        <v>0</v>
      </c>
      <c r="M15" s="12">
        <f t="shared" si="8"/>
        <v>0</v>
      </c>
      <c r="N15" s="12"/>
      <c r="O15" s="12"/>
      <c r="P15" s="12"/>
      <c r="Q15" s="12"/>
      <c r="R15" s="12"/>
      <c r="S15" s="27"/>
    </row>
    <row r="16" spans="1:19" s="43" customFormat="1" ht="18" customHeight="1">
      <c r="A16" s="5"/>
      <c r="B16" s="5"/>
      <c r="C16" s="19"/>
      <c r="D16" s="19"/>
      <c r="E16" s="12">
        <f t="shared" si="0"/>
        <v>1</v>
      </c>
      <c r="F16" s="12">
        <f t="shared" si="1"/>
        <v>0</v>
      </c>
      <c r="G16" s="12">
        <f t="shared" si="2"/>
        <v>0</v>
      </c>
      <c r="H16" s="12">
        <f t="shared" si="3"/>
        <v>0</v>
      </c>
      <c r="I16" s="12">
        <f t="shared" si="4"/>
        <v>0</v>
      </c>
      <c r="J16" s="12">
        <f t="shared" si="5"/>
        <v>0</v>
      </c>
      <c r="K16" s="12">
        <f t="shared" si="6"/>
        <v>1</v>
      </c>
      <c r="L16" s="12">
        <f t="shared" si="7"/>
        <v>0</v>
      </c>
      <c r="M16" s="12">
        <f t="shared" si="8"/>
        <v>0</v>
      </c>
      <c r="N16" s="28"/>
      <c r="O16" s="28"/>
      <c r="P16" s="28"/>
      <c r="Q16" s="28"/>
      <c r="R16" s="28"/>
      <c r="S16" s="28"/>
    </row>
    <row r="17" spans="1:19" s="43" customFormat="1" ht="18" customHeight="1">
      <c r="A17" s="5"/>
      <c r="B17" s="5"/>
      <c r="C17" s="19"/>
      <c r="D17" s="19"/>
      <c r="E17" s="12">
        <f t="shared" si="0"/>
        <v>1</v>
      </c>
      <c r="F17" s="12">
        <f t="shared" si="1"/>
        <v>0</v>
      </c>
      <c r="G17" s="12">
        <f t="shared" si="2"/>
        <v>0</v>
      </c>
      <c r="H17" s="12">
        <f t="shared" si="3"/>
        <v>0</v>
      </c>
      <c r="I17" s="12">
        <f t="shared" si="4"/>
        <v>0</v>
      </c>
      <c r="J17" s="12">
        <f t="shared" si="5"/>
        <v>0</v>
      </c>
      <c r="K17" s="12">
        <f t="shared" si="6"/>
        <v>1</v>
      </c>
      <c r="L17" s="12">
        <f t="shared" si="7"/>
        <v>0</v>
      </c>
      <c r="M17" s="12">
        <f t="shared" si="8"/>
        <v>0</v>
      </c>
      <c r="N17" s="28"/>
      <c r="O17" s="28"/>
      <c r="P17" s="28"/>
      <c r="Q17" s="28"/>
      <c r="R17" s="28"/>
      <c r="S17" s="28"/>
    </row>
    <row r="18" spans="1:19" s="9" customFormat="1" ht="18" customHeight="1">
      <c r="A18" s="5"/>
      <c r="B18" s="5"/>
      <c r="C18" s="19"/>
      <c r="D18" s="19"/>
      <c r="E18" s="12">
        <f t="shared" si="0"/>
        <v>1</v>
      </c>
      <c r="F18" s="12">
        <f t="shared" si="1"/>
        <v>0</v>
      </c>
      <c r="G18" s="12">
        <f t="shared" si="2"/>
        <v>0</v>
      </c>
      <c r="H18" s="12">
        <f t="shared" si="3"/>
        <v>0</v>
      </c>
      <c r="I18" s="12">
        <f t="shared" si="4"/>
        <v>0</v>
      </c>
      <c r="J18" s="12">
        <f t="shared" si="5"/>
        <v>0</v>
      </c>
      <c r="K18" s="12">
        <f t="shared" si="6"/>
        <v>1</v>
      </c>
      <c r="L18" s="12">
        <f t="shared" si="7"/>
        <v>0</v>
      </c>
      <c r="M18" s="12">
        <f t="shared" si="8"/>
        <v>0</v>
      </c>
      <c r="N18" s="27"/>
      <c r="O18" s="27"/>
      <c r="P18" s="27"/>
      <c r="Q18" s="27"/>
      <c r="R18" s="27"/>
      <c r="S18" s="27"/>
    </row>
    <row r="19" spans="1:19" s="9" customFormat="1" ht="18" customHeight="1">
      <c r="A19" s="5"/>
      <c r="B19" s="5"/>
      <c r="C19" s="19"/>
      <c r="D19" s="19"/>
      <c r="E19" s="12">
        <f t="shared" si="0"/>
        <v>1</v>
      </c>
      <c r="F19" s="12">
        <f t="shared" si="1"/>
        <v>0</v>
      </c>
      <c r="G19" s="12">
        <f t="shared" si="2"/>
        <v>0</v>
      </c>
      <c r="H19" s="12">
        <f t="shared" si="3"/>
        <v>0</v>
      </c>
      <c r="I19" s="12">
        <f t="shared" si="4"/>
        <v>0</v>
      </c>
      <c r="J19" s="12">
        <f t="shared" si="5"/>
        <v>0</v>
      </c>
      <c r="K19" s="12">
        <f t="shared" si="6"/>
        <v>1</v>
      </c>
      <c r="L19" s="12">
        <f t="shared" si="7"/>
        <v>0</v>
      </c>
      <c r="M19" s="12">
        <f t="shared" si="8"/>
        <v>0</v>
      </c>
      <c r="N19" s="27"/>
      <c r="O19" s="27"/>
      <c r="P19" s="27"/>
      <c r="Q19" s="27"/>
      <c r="R19" s="27"/>
      <c r="S19" s="27"/>
    </row>
    <row r="20" spans="1:19" s="43" customFormat="1" ht="18" customHeight="1">
      <c r="A20" s="5"/>
      <c r="B20" s="5"/>
      <c r="C20" s="19"/>
      <c r="D20" s="19"/>
      <c r="E20" s="12">
        <f t="shared" si="0"/>
        <v>1</v>
      </c>
      <c r="F20" s="12">
        <f t="shared" si="1"/>
        <v>0</v>
      </c>
      <c r="G20" s="12">
        <f t="shared" si="2"/>
        <v>0</v>
      </c>
      <c r="H20" s="12">
        <f t="shared" si="3"/>
        <v>0</v>
      </c>
      <c r="I20" s="12">
        <f t="shared" si="4"/>
        <v>0</v>
      </c>
      <c r="J20" s="12">
        <f t="shared" si="5"/>
        <v>0</v>
      </c>
      <c r="K20" s="12">
        <f t="shared" si="6"/>
        <v>1</v>
      </c>
      <c r="L20" s="12">
        <f t="shared" si="7"/>
        <v>0</v>
      </c>
      <c r="M20" s="12">
        <f t="shared" si="8"/>
        <v>0</v>
      </c>
      <c r="N20" s="28"/>
      <c r="O20" s="28"/>
      <c r="P20" s="28"/>
      <c r="Q20" s="28"/>
      <c r="R20" s="28"/>
      <c r="S20" s="28"/>
    </row>
    <row r="21" spans="1:19" s="43" customFormat="1" ht="18" customHeight="1">
      <c r="A21" s="5"/>
      <c r="B21" s="5"/>
      <c r="C21" s="19"/>
      <c r="D21" s="19"/>
      <c r="E21" s="12">
        <f t="shared" si="0"/>
        <v>1</v>
      </c>
      <c r="F21" s="12">
        <f t="shared" si="1"/>
        <v>0</v>
      </c>
      <c r="G21" s="12">
        <f t="shared" si="2"/>
        <v>0</v>
      </c>
      <c r="H21" s="12">
        <f t="shared" si="3"/>
        <v>0</v>
      </c>
      <c r="I21" s="12">
        <f t="shared" si="4"/>
        <v>0</v>
      </c>
      <c r="J21" s="12">
        <f t="shared" si="5"/>
        <v>0</v>
      </c>
      <c r="K21" s="12">
        <f t="shared" si="6"/>
        <v>1</v>
      </c>
      <c r="L21" s="12">
        <f t="shared" si="7"/>
        <v>0</v>
      </c>
      <c r="M21" s="12">
        <f t="shared" si="8"/>
        <v>0</v>
      </c>
      <c r="N21" s="28"/>
      <c r="O21" s="28"/>
      <c r="P21" s="28"/>
      <c r="Q21" s="28"/>
      <c r="R21" s="28"/>
      <c r="S21" s="28"/>
    </row>
    <row r="22" spans="1:19" ht="18" customHeight="1">
      <c r="A22" s="5"/>
      <c r="B22" s="5"/>
      <c r="C22" s="19"/>
      <c r="D22" s="19"/>
      <c r="E22" s="12">
        <f t="shared" si="0"/>
        <v>1</v>
      </c>
      <c r="F22" s="12">
        <f t="shared" si="1"/>
        <v>0</v>
      </c>
      <c r="G22" s="12">
        <f t="shared" si="2"/>
        <v>0</v>
      </c>
      <c r="H22" s="12">
        <f t="shared" si="3"/>
        <v>0</v>
      </c>
      <c r="I22" s="12">
        <f t="shared" si="4"/>
        <v>0</v>
      </c>
      <c r="J22" s="12">
        <f t="shared" si="5"/>
        <v>0</v>
      </c>
      <c r="K22" s="12">
        <f t="shared" si="6"/>
        <v>1</v>
      </c>
      <c r="L22" s="12">
        <f t="shared" si="7"/>
        <v>0</v>
      </c>
      <c r="M22" s="12">
        <f t="shared" si="8"/>
        <v>0</v>
      </c>
      <c r="N22" s="12"/>
      <c r="O22" s="12"/>
      <c r="P22" s="12"/>
      <c r="Q22" s="12"/>
      <c r="R22" s="12"/>
      <c r="S22" s="12"/>
    </row>
    <row r="23" spans="1:19" s="43" customFormat="1" ht="18" customHeight="1">
      <c r="A23" s="5"/>
      <c r="B23" s="5"/>
      <c r="C23" s="19"/>
      <c r="D23" s="19"/>
      <c r="E23" s="12">
        <f t="shared" si="0"/>
        <v>1</v>
      </c>
      <c r="F23" s="12">
        <f t="shared" si="1"/>
        <v>0</v>
      </c>
      <c r="G23" s="12">
        <f t="shared" si="2"/>
        <v>0</v>
      </c>
      <c r="H23" s="12">
        <f t="shared" si="3"/>
        <v>0</v>
      </c>
      <c r="I23" s="12">
        <f t="shared" si="4"/>
        <v>0</v>
      </c>
      <c r="J23" s="12">
        <f t="shared" si="5"/>
        <v>0</v>
      </c>
      <c r="K23" s="12">
        <f t="shared" si="6"/>
        <v>1</v>
      </c>
      <c r="L23" s="12">
        <f t="shared" si="7"/>
        <v>0</v>
      </c>
      <c r="M23" s="12">
        <f t="shared" si="8"/>
        <v>0</v>
      </c>
      <c r="N23" s="28"/>
      <c r="O23" s="28"/>
      <c r="P23" s="28"/>
      <c r="Q23" s="28"/>
      <c r="R23" s="28"/>
      <c r="S23" s="28"/>
    </row>
    <row r="24" spans="1:19" ht="18" customHeight="1">
      <c r="A24" s="5"/>
      <c r="B24" s="5"/>
      <c r="C24" s="19"/>
      <c r="D24" s="19"/>
      <c r="E24" s="12">
        <f t="shared" si="0"/>
        <v>1</v>
      </c>
      <c r="F24" s="12">
        <f t="shared" si="1"/>
        <v>0</v>
      </c>
      <c r="G24" s="12">
        <f t="shared" si="2"/>
        <v>0</v>
      </c>
      <c r="H24" s="12">
        <f t="shared" si="3"/>
        <v>0</v>
      </c>
      <c r="I24" s="12">
        <f t="shared" si="4"/>
        <v>0</v>
      </c>
      <c r="J24" s="12">
        <f t="shared" si="5"/>
        <v>0</v>
      </c>
      <c r="K24" s="12">
        <f t="shared" si="6"/>
        <v>1</v>
      </c>
      <c r="L24" s="12">
        <f t="shared" si="7"/>
        <v>0</v>
      </c>
      <c r="M24" s="12">
        <f t="shared" si="8"/>
        <v>0</v>
      </c>
      <c r="N24" s="12"/>
      <c r="O24" s="12"/>
      <c r="P24" s="12"/>
      <c r="Q24" s="12"/>
      <c r="R24" s="12"/>
      <c r="S24" s="12"/>
    </row>
    <row r="25" spans="1:19" s="9" customFormat="1" ht="18" customHeight="1">
      <c r="A25" s="5"/>
      <c r="B25" s="5"/>
      <c r="C25" s="19"/>
      <c r="D25" s="19"/>
      <c r="E25" s="12">
        <f t="shared" si="0"/>
        <v>1</v>
      </c>
      <c r="F25" s="12">
        <f t="shared" si="1"/>
        <v>0</v>
      </c>
      <c r="G25" s="12">
        <f t="shared" si="2"/>
        <v>0</v>
      </c>
      <c r="H25" s="12">
        <f t="shared" si="3"/>
        <v>0</v>
      </c>
      <c r="I25" s="12">
        <f t="shared" si="4"/>
        <v>0</v>
      </c>
      <c r="J25" s="12">
        <f t="shared" si="5"/>
        <v>0</v>
      </c>
      <c r="K25" s="12">
        <f t="shared" si="6"/>
        <v>1</v>
      </c>
      <c r="L25" s="12">
        <f t="shared" si="7"/>
        <v>0</v>
      </c>
      <c r="M25" s="12">
        <f t="shared" si="8"/>
        <v>0</v>
      </c>
      <c r="N25" s="44"/>
      <c r="O25" s="44"/>
      <c r="P25" s="44"/>
      <c r="Q25" s="44"/>
      <c r="R25" s="44"/>
      <c r="S25" s="44"/>
    </row>
    <row r="26" spans="1:19" ht="18" customHeight="1">
      <c r="A26" s="5"/>
      <c r="B26" s="5"/>
      <c r="C26" s="19"/>
      <c r="D26" s="19"/>
      <c r="E26" s="12">
        <f t="shared" si="0"/>
        <v>1</v>
      </c>
      <c r="F26" s="12">
        <f t="shared" si="1"/>
        <v>0</v>
      </c>
      <c r="G26" s="12">
        <f t="shared" si="2"/>
        <v>0</v>
      </c>
      <c r="H26" s="12">
        <f t="shared" si="3"/>
        <v>0</v>
      </c>
      <c r="I26" s="12">
        <f t="shared" si="4"/>
        <v>0</v>
      </c>
      <c r="J26" s="12">
        <f t="shared" si="5"/>
        <v>0</v>
      </c>
      <c r="K26" s="12">
        <f t="shared" si="6"/>
        <v>1</v>
      </c>
      <c r="L26" s="12">
        <f t="shared" si="7"/>
        <v>0</v>
      </c>
      <c r="M26" s="12">
        <f t="shared" si="8"/>
        <v>0</v>
      </c>
      <c r="N26" s="12"/>
      <c r="O26" s="12"/>
      <c r="P26" s="12"/>
      <c r="Q26" s="12"/>
      <c r="R26" s="12"/>
      <c r="S26" s="12"/>
    </row>
    <row r="27" spans="1:19" s="43" customFormat="1" ht="18" customHeight="1">
      <c r="A27" s="5"/>
      <c r="B27" s="5"/>
      <c r="C27" s="19"/>
      <c r="D27" s="19"/>
      <c r="E27" s="12">
        <f t="shared" si="0"/>
        <v>1</v>
      </c>
      <c r="F27" s="12">
        <f t="shared" si="1"/>
        <v>0</v>
      </c>
      <c r="G27" s="12">
        <f t="shared" si="2"/>
        <v>0</v>
      </c>
      <c r="H27" s="12">
        <f t="shared" si="3"/>
        <v>0</v>
      </c>
      <c r="I27" s="12">
        <f t="shared" si="4"/>
        <v>0</v>
      </c>
      <c r="J27" s="12">
        <f t="shared" si="5"/>
        <v>0</v>
      </c>
      <c r="K27" s="12">
        <f t="shared" si="6"/>
        <v>1</v>
      </c>
      <c r="L27" s="12">
        <f t="shared" si="7"/>
        <v>0</v>
      </c>
      <c r="M27" s="12">
        <f t="shared" si="8"/>
        <v>0</v>
      </c>
      <c r="N27" s="28"/>
      <c r="O27" s="28"/>
      <c r="P27" s="28"/>
      <c r="Q27" s="28"/>
      <c r="R27" s="28"/>
      <c r="S27" s="28"/>
    </row>
    <row r="28" spans="1:19" ht="18" customHeight="1">
      <c r="A28" s="5"/>
      <c r="B28" s="5"/>
      <c r="C28" s="19"/>
      <c r="D28" s="19"/>
      <c r="E28" s="12">
        <f t="shared" si="0"/>
        <v>1</v>
      </c>
      <c r="F28" s="12">
        <f t="shared" si="1"/>
        <v>0</v>
      </c>
      <c r="G28" s="12">
        <f t="shared" si="2"/>
        <v>0</v>
      </c>
      <c r="H28" s="12">
        <f t="shared" si="3"/>
        <v>0</v>
      </c>
      <c r="I28" s="12">
        <f t="shared" si="4"/>
        <v>0</v>
      </c>
      <c r="J28" s="12">
        <f t="shared" si="5"/>
        <v>0</v>
      </c>
      <c r="K28" s="12">
        <f t="shared" si="6"/>
        <v>1</v>
      </c>
      <c r="L28" s="12">
        <f t="shared" si="7"/>
        <v>0</v>
      </c>
      <c r="M28" s="12">
        <f t="shared" si="8"/>
        <v>0</v>
      </c>
      <c r="N28" s="12"/>
      <c r="O28" s="12"/>
      <c r="P28" s="12"/>
      <c r="Q28" s="12"/>
      <c r="R28" s="12"/>
      <c r="S28" s="12"/>
    </row>
    <row r="29" spans="1:19" ht="18" customHeight="1">
      <c r="A29" s="12"/>
      <c r="B29" s="29" t="s">
        <v>7</v>
      </c>
      <c r="C29" s="14"/>
      <c r="D29" s="14"/>
      <c r="E29" s="13">
        <f>SUM(E9:E28)</f>
        <v>20</v>
      </c>
      <c r="F29" s="13">
        <f aca="true" t="shared" si="9" ref="F29:M29">SUM(F9:F28)</f>
        <v>0</v>
      </c>
      <c r="G29" s="13">
        <f t="shared" si="9"/>
        <v>0</v>
      </c>
      <c r="H29" s="13">
        <f t="shared" si="9"/>
        <v>0</v>
      </c>
      <c r="I29" s="13">
        <f t="shared" si="9"/>
        <v>0</v>
      </c>
      <c r="J29" s="13">
        <f t="shared" si="9"/>
        <v>0</v>
      </c>
      <c r="K29" s="30">
        <f t="shared" si="9"/>
        <v>20</v>
      </c>
      <c r="L29" s="30">
        <f t="shared" si="9"/>
        <v>0</v>
      </c>
      <c r="M29" s="15">
        <f t="shared" si="9"/>
        <v>0</v>
      </c>
      <c r="N29" s="15"/>
      <c r="O29" s="15"/>
      <c r="P29" s="15"/>
      <c r="Q29" s="13">
        <f>K29+L29-E29-F29</f>
        <v>0</v>
      </c>
      <c r="R29" s="13">
        <f>G29+H29-Q29</f>
        <v>0</v>
      </c>
      <c r="S29" s="13">
        <f>M29</f>
        <v>0</v>
      </c>
    </row>
    <row r="30" spans="1:19" ht="42.75" customHeight="1">
      <c r="A30" s="59" t="s">
        <v>35</v>
      </c>
      <c r="B30" s="59"/>
      <c r="C30" s="59"/>
      <c r="D30" s="59"/>
      <c r="E30" s="59"/>
      <c r="F30" s="59"/>
      <c r="G30" s="59"/>
      <c r="H30" s="59"/>
      <c r="I30" s="59"/>
      <c r="J30" s="59"/>
      <c r="K30" s="59"/>
      <c r="L30" s="59"/>
      <c r="M30" s="59"/>
      <c r="N30" s="59"/>
      <c r="O30" s="59"/>
      <c r="P30" s="59"/>
      <c r="Q30" s="59"/>
      <c r="R30" s="59"/>
      <c r="S30" s="59"/>
    </row>
    <row r="31" spans="2:19" s="16" customFormat="1" ht="14.25">
      <c r="B31" s="31" t="s">
        <v>36</v>
      </c>
      <c r="C31" s="31"/>
      <c r="E31" s="20"/>
      <c r="F31" s="20"/>
      <c r="G31" s="20"/>
      <c r="H31" s="20"/>
      <c r="I31" s="20"/>
      <c r="J31" s="20"/>
      <c r="K31" s="20" t="s">
        <v>37</v>
      </c>
      <c r="L31" s="20"/>
      <c r="M31" s="20"/>
      <c r="N31" s="32">
        <f>K29+L29</f>
        <v>20</v>
      </c>
      <c r="O31" s="33" t="s">
        <v>38</v>
      </c>
      <c r="P31" s="20"/>
      <c r="Q31" s="20"/>
      <c r="R31" s="20"/>
      <c r="S31" s="20"/>
    </row>
    <row r="32" spans="2:15" ht="15">
      <c r="B32" s="34" t="s">
        <v>39</v>
      </c>
      <c r="E32" s="1"/>
      <c r="N32" s="17">
        <f>E29+F29</f>
        <v>20</v>
      </c>
      <c r="O32" s="35" t="s">
        <v>38</v>
      </c>
    </row>
    <row r="33" spans="1:15" ht="15">
      <c r="A33" s="17"/>
      <c r="B33" s="34" t="s">
        <v>40</v>
      </c>
      <c r="C33" s="17"/>
      <c r="E33" s="1"/>
      <c r="N33" s="9">
        <f>G29+H29</f>
        <v>0</v>
      </c>
      <c r="O33" s="35" t="s">
        <v>38</v>
      </c>
    </row>
    <row r="34" spans="1:15" ht="15">
      <c r="A34" s="17"/>
      <c r="B34" s="36" t="s">
        <v>41</v>
      </c>
      <c r="C34" s="36"/>
      <c r="D34" s="36"/>
      <c r="K34" s="9" t="s">
        <v>42</v>
      </c>
      <c r="L34" s="1"/>
      <c r="N34" s="9">
        <f>K29+L29-E29-F29</f>
        <v>0</v>
      </c>
      <c r="O34" s="35" t="s">
        <v>38</v>
      </c>
    </row>
    <row r="35" spans="1:19" s="16" customFormat="1" ht="14.25">
      <c r="A35" s="21"/>
      <c r="B35" s="31" t="s">
        <v>43</v>
      </c>
      <c r="C35" s="31"/>
      <c r="F35" s="20"/>
      <c r="G35" s="20"/>
      <c r="H35" s="20"/>
      <c r="I35" s="20"/>
      <c r="J35" s="20"/>
      <c r="K35" s="20"/>
      <c r="M35" s="20"/>
      <c r="N35" s="37">
        <f>M29</f>
        <v>0</v>
      </c>
      <c r="O35" s="33" t="s">
        <v>38</v>
      </c>
      <c r="P35" s="20"/>
      <c r="Q35" s="20"/>
      <c r="R35" s="20"/>
      <c r="S35" s="20"/>
    </row>
    <row r="36" spans="1:15" ht="15">
      <c r="A36" s="17"/>
      <c r="B36" s="17" t="s">
        <v>44</v>
      </c>
      <c r="C36" s="17"/>
      <c r="E36" s="1"/>
      <c r="L36" s="1"/>
      <c r="N36" s="1">
        <f>I29</f>
        <v>0</v>
      </c>
      <c r="O36" s="35" t="s">
        <v>38</v>
      </c>
    </row>
    <row r="37" spans="1:15" ht="15" customHeight="1">
      <c r="A37" s="17"/>
      <c r="B37" s="42" t="s">
        <v>45</v>
      </c>
      <c r="C37" s="42"/>
      <c r="D37" s="42"/>
      <c r="K37" s="9" t="s">
        <v>46</v>
      </c>
      <c r="L37" s="1"/>
      <c r="N37" s="9">
        <f>G29+H29-Q29</f>
        <v>0</v>
      </c>
      <c r="O37" s="35" t="s">
        <v>38</v>
      </c>
    </row>
    <row r="38" spans="1:15" ht="15">
      <c r="A38" s="17"/>
      <c r="B38" s="38" t="s">
        <v>47</v>
      </c>
      <c r="C38" s="9"/>
      <c r="D38" s="9"/>
      <c r="L38" s="1"/>
      <c r="N38" s="35">
        <f>I29+R29</f>
        <v>0</v>
      </c>
      <c r="O38" s="35" t="s">
        <v>38</v>
      </c>
    </row>
    <row r="39" spans="1:15" ht="15">
      <c r="A39" s="17"/>
      <c r="B39" s="36" t="s">
        <v>48</v>
      </c>
      <c r="C39" s="36"/>
      <c r="D39" s="36"/>
      <c r="E39" s="36"/>
      <c r="F39" s="36"/>
      <c r="L39" s="1"/>
      <c r="N39" s="35">
        <f>M29</f>
        <v>0</v>
      </c>
      <c r="O39" s="35" t="s">
        <v>38</v>
      </c>
    </row>
    <row r="40" spans="1:12" ht="15">
      <c r="A40" s="21" t="s">
        <v>26</v>
      </c>
      <c r="B40" s="21"/>
      <c r="C40" s="21"/>
      <c r="D40" s="21"/>
      <c r="E40" s="21"/>
      <c r="F40" s="21"/>
      <c r="G40" s="21"/>
      <c r="H40" s="35"/>
      <c r="J40" s="1"/>
      <c r="K40" s="1"/>
      <c r="L40" s="1"/>
    </row>
    <row r="41" spans="1:15" ht="15">
      <c r="A41" s="31">
        <v>1</v>
      </c>
      <c r="B41" s="31" t="s">
        <v>49</v>
      </c>
      <c r="C41" s="31"/>
      <c r="E41" s="1"/>
      <c r="N41" s="16">
        <f>SUM(E29:J29)</f>
        <v>20</v>
      </c>
      <c r="O41" s="35" t="s">
        <v>38</v>
      </c>
    </row>
    <row r="42" spans="1:15" ht="15">
      <c r="A42" s="31">
        <v>2</v>
      </c>
      <c r="B42" s="39" t="s">
        <v>50</v>
      </c>
      <c r="C42" s="21"/>
      <c r="E42" s="1"/>
      <c r="N42" s="16"/>
      <c r="O42" s="35"/>
    </row>
    <row r="43" spans="1:15" ht="15">
      <c r="A43" s="31"/>
      <c r="B43" s="17" t="s">
        <v>51</v>
      </c>
      <c r="C43" s="17"/>
      <c r="E43" s="1"/>
      <c r="N43" s="1">
        <f>J29+P29</f>
        <v>0</v>
      </c>
      <c r="O43" s="35" t="s">
        <v>38</v>
      </c>
    </row>
    <row r="44" spans="1:15" ht="15">
      <c r="A44" s="31"/>
      <c r="B44" s="38" t="s">
        <v>52</v>
      </c>
      <c r="E44" s="1"/>
      <c r="N44" s="1">
        <f>K29+L29</f>
        <v>20</v>
      </c>
      <c r="O44" s="35" t="s">
        <v>38</v>
      </c>
    </row>
    <row r="45" spans="1:15" ht="15">
      <c r="A45" s="16"/>
      <c r="B45" s="38" t="s">
        <v>53</v>
      </c>
      <c r="E45" s="1"/>
      <c r="N45" s="1">
        <f>M29</f>
        <v>0</v>
      </c>
      <c r="O45" s="35" t="s">
        <v>38</v>
      </c>
    </row>
    <row r="46" spans="1:15" ht="15">
      <c r="A46" s="16">
        <v>3</v>
      </c>
      <c r="B46" s="40" t="s">
        <v>64</v>
      </c>
      <c r="E46" s="1"/>
      <c r="N46" s="1"/>
      <c r="O46" s="35"/>
    </row>
    <row r="47" spans="1:19" ht="18.75">
      <c r="A47" s="48" t="s">
        <v>54</v>
      </c>
      <c r="B47" s="48"/>
      <c r="C47" s="48"/>
      <c r="D47" s="48"/>
      <c r="E47" s="48"/>
      <c r="F47" s="48"/>
      <c r="G47" s="48"/>
      <c r="H47" s="48"/>
      <c r="I47" s="48"/>
      <c r="J47" s="48"/>
      <c r="K47" s="48"/>
      <c r="L47" s="48"/>
      <c r="M47" s="48"/>
      <c r="N47" s="48"/>
      <c r="O47" s="48"/>
      <c r="P47" s="48"/>
      <c r="Q47" s="48"/>
      <c r="R47" s="48"/>
      <c r="S47" s="48"/>
    </row>
    <row r="48" spans="1:19" ht="15.75">
      <c r="A48" s="68" t="s">
        <v>72</v>
      </c>
      <c r="B48" s="68"/>
      <c r="C48" s="68"/>
      <c r="D48" s="68"/>
      <c r="E48" s="68"/>
      <c r="F48" s="68"/>
      <c r="G48" s="68"/>
      <c r="H48" s="68"/>
      <c r="I48" s="68"/>
      <c r="J48" s="68"/>
      <c r="K48" s="68"/>
      <c r="L48" s="68"/>
      <c r="M48" s="68"/>
      <c r="N48" s="68"/>
      <c r="O48" s="68"/>
      <c r="P48" s="68"/>
      <c r="Q48" s="68"/>
      <c r="R48" s="68"/>
      <c r="S48" s="68"/>
    </row>
    <row r="49" ht="15">
      <c r="I49" s="9" t="s">
        <v>0</v>
      </c>
    </row>
    <row r="50" spans="1:9" ht="15">
      <c r="A50" s="2" t="s">
        <v>55</v>
      </c>
      <c r="B50" s="24"/>
      <c r="C50" s="3"/>
      <c r="D50" s="4"/>
      <c r="G50" s="10" t="s">
        <v>78</v>
      </c>
      <c r="H50" s="10"/>
      <c r="I50" s="11"/>
    </row>
    <row r="51" spans="1:12" ht="15">
      <c r="A51" s="2" t="s">
        <v>77</v>
      </c>
      <c r="B51" s="24"/>
      <c r="C51" s="3"/>
      <c r="D51" s="4"/>
      <c r="G51" s="10" t="s">
        <v>79</v>
      </c>
      <c r="H51" s="10"/>
      <c r="L51" s="25" t="s">
        <v>30</v>
      </c>
    </row>
    <row r="52" spans="1:19" ht="72.75" customHeight="1">
      <c r="A52" s="6" t="s">
        <v>8</v>
      </c>
      <c r="B52" s="26" t="s">
        <v>3</v>
      </c>
      <c r="C52" s="49" t="s">
        <v>4</v>
      </c>
      <c r="D52" s="50"/>
      <c r="E52" s="51" t="s">
        <v>21</v>
      </c>
      <c r="F52" s="52"/>
      <c r="G52" s="52"/>
      <c r="H52" s="52"/>
      <c r="I52" s="52"/>
      <c r="J52" s="53"/>
      <c r="K52" s="51" t="s">
        <v>20</v>
      </c>
      <c r="L52" s="52"/>
      <c r="M52" s="53"/>
      <c r="N52" s="51" t="s">
        <v>19</v>
      </c>
      <c r="O52" s="53"/>
      <c r="P52" s="41" t="s">
        <v>31</v>
      </c>
      <c r="Q52" s="56" t="s">
        <v>22</v>
      </c>
      <c r="R52" s="57"/>
      <c r="S52" s="58"/>
    </row>
    <row r="53" spans="1:19" ht="63.75">
      <c r="A53" s="6"/>
      <c r="B53" s="26"/>
      <c r="C53" s="18" t="s">
        <v>5</v>
      </c>
      <c r="D53" s="18" t="s">
        <v>6</v>
      </c>
      <c r="E53" s="6" t="s">
        <v>11</v>
      </c>
      <c r="F53" s="6" t="s">
        <v>12</v>
      </c>
      <c r="G53" s="6" t="s">
        <v>13</v>
      </c>
      <c r="H53" s="6" t="s">
        <v>14</v>
      </c>
      <c r="I53" s="6" t="s">
        <v>10</v>
      </c>
      <c r="J53" s="6" t="s">
        <v>9</v>
      </c>
      <c r="K53" s="6" t="s">
        <v>32</v>
      </c>
      <c r="L53" s="6" t="s">
        <v>33</v>
      </c>
      <c r="M53" s="6" t="s">
        <v>34</v>
      </c>
      <c r="N53" s="6" t="s">
        <v>17</v>
      </c>
      <c r="O53" s="6" t="s">
        <v>25</v>
      </c>
      <c r="P53" s="41"/>
      <c r="Q53" s="6" t="s">
        <v>23</v>
      </c>
      <c r="R53" s="6" t="s">
        <v>24</v>
      </c>
      <c r="S53" s="6" t="s">
        <v>27</v>
      </c>
    </row>
    <row r="54" spans="1:19" ht="15.75">
      <c r="A54" s="8" t="s">
        <v>15</v>
      </c>
      <c r="B54" s="26" t="s">
        <v>16</v>
      </c>
      <c r="C54" s="6">
        <v>1</v>
      </c>
      <c r="D54" s="6">
        <v>2</v>
      </c>
      <c r="E54" s="6">
        <v>3</v>
      </c>
      <c r="F54" s="6">
        <v>4</v>
      </c>
      <c r="G54" s="6">
        <v>5</v>
      </c>
      <c r="H54" s="6">
        <v>6</v>
      </c>
      <c r="I54" s="6">
        <v>7</v>
      </c>
      <c r="J54" s="6">
        <v>8</v>
      </c>
      <c r="K54" s="6">
        <v>9</v>
      </c>
      <c r="L54" s="6">
        <v>10</v>
      </c>
      <c r="M54" s="6">
        <v>11</v>
      </c>
      <c r="N54" s="6">
        <v>12</v>
      </c>
      <c r="O54" s="6">
        <v>13</v>
      </c>
      <c r="P54" s="6" t="s">
        <v>18</v>
      </c>
      <c r="Q54" s="6">
        <v>14</v>
      </c>
      <c r="R54" s="6">
        <v>15</v>
      </c>
      <c r="S54" s="6">
        <v>16</v>
      </c>
    </row>
    <row r="55" spans="1:19" ht="15">
      <c r="A55" s="5"/>
      <c r="B55" s="5"/>
      <c r="C55" s="19"/>
      <c r="D55" s="19"/>
      <c r="E55" s="12"/>
      <c r="F55" s="12"/>
      <c r="G55" s="12"/>
      <c r="H55" s="12"/>
      <c r="I55" s="12"/>
      <c r="J55" s="12"/>
      <c r="K55" s="12"/>
      <c r="L55" s="12"/>
      <c r="M55" s="12"/>
      <c r="N55" s="12"/>
      <c r="O55" s="12"/>
      <c r="P55" s="12"/>
      <c r="Q55" s="12"/>
      <c r="R55" s="12"/>
      <c r="S55" s="12"/>
    </row>
    <row r="56" spans="1:19" ht="15">
      <c r="A56" s="5"/>
      <c r="B56" s="5"/>
      <c r="C56" s="19"/>
      <c r="D56" s="19"/>
      <c r="E56" s="12"/>
      <c r="F56" s="12"/>
      <c r="G56" s="12"/>
      <c r="H56" s="12"/>
      <c r="I56" s="12"/>
      <c r="J56" s="12"/>
      <c r="K56" s="12"/>
      <c r="L56" s="12"/>
      <c r="M56" s="12"/>
      <c r="N56" s="12"/>
      <c r="O56" s="12"/>
      <c r="P56" s="12"/>
      <c r="Q56" s="12"/>
      <c r="R56" s="12"/>
      <c r="S56" s="12"/>
    </row>
    <row r="57" spans="1:19" ht="15">
      <c r="A57" s="5"/>
      <c r="B57" s="5"/>
      <c r="C57" s="19"/>
      <c r="D57" s="19"/>
      <c r="E57" s="12"/>
      <c r="F57" s="12"/>
      <c r="G57" s="12"/>
      <c r="H57" s="12"/>
      <c r="I57" s="12"/>
      <c r="J57" s="12"/>
      <c r="K57" s="12"/>
      <c r="L57" s="12"/>
      <c r="M57" s="12"/>
      <c r="N57" s="12"/>
      <c r="O57" s="12"/>
      <c r="P57" s="12"/>
      <c r="Q57" s="12"/>
      <c r="R57" s="12"/>
      <c r="S57" s="27"/>
    </row>
    <row r="58" spans="1:19" ht="15">
      <c r="A58" s="5"/>
      <c r="B58" s="5"/>
      <c r="C58" s="19"/>
      <c r="D58" s="19"/>
      <c r="E58" s="12"/>
      <c r="F58" s="12"/>
      <c r="G58" s="12"/>
      <c r="H58" s="12"/>
      <c r="I58" s="12"/>
      <c r="J58" s="12"/>
      <c r="K58" s="12"/>
      <c r="L58" s="12"/>
      <c r="M58" s="12"/>
      <c r="N58" s="44"/>
      <c r="O58" s="44"/>
      <c r="P58" s="44"/>
      <c r="Q58" s="44"/>
      <c r="R58" s="44"/>
      <c r="S58" s="44"/>
    </row>
    <row r="59" spans="1:19" ht="15">
      <c r="A59" s="5"/>
      <c r="B59" s="5"/>
      <c r="C59" s="19"/>
      <c r="D59" s="19"/>
      <c r="E59" s="12"/>
      <c r="F59" s="12"/>
      <c r="G59" s="12"/>
      <c r="H59" s="12"/>
      <c r="I59" s="12"/>
      <c r="J59" s="12"/>
      <c r="K59" s="12"/>
      <c r="L59" s="12"/>
      <c r="M59" s="12"/>
      <c r="N59" s="12"/>
      <c r="O59" s="12"/>
      <c r="P59" s="12"/>
      <c r="Q59" s="12"/>
      <c r="R59" s="12"/>
      <c r="S59" s="27"/>
    </row>
    <row r="60" spans="1:19" ht="15">
      <c r="A60" s="5"/>
      <c r="B60" s="5"/>
      <c r="C60" s="19"/>
      <c r="D60" s="19"/>
      <c r="E60" s="12"/>
      <c r="F60" s="12"/>
      <c r="G60" s="12"/>
      <c r="H60" s="12"/>
      <c r="I60" s="12"/>
      <c r="J60" s="12"/>
      <c r="K60" s="12"/>
      <c r="L60" s="12"/>
      <c r="M60" s="12"/>
      <c r="N60" s="28"/>
      <c r="O60" s="28"/>
      <c r="P60" s="28"/>
      <c r="Q60" s="28"/>
      <c r="R60" s="28"/>
      <c r="S60" s="28"/>
    </row>
    <row r="61" spans="1:19" ht="15">
      <c r="A61" s="5"/>
      <c r="B61" s="5"/>
      <c r="C61" s="19"/>
      <c r="D61" s="19"/>
      <c r="E61" s="12"/>
      <c r="F61" s="12"/>
      <c r="G61" s="12"/>
      <c r="H61" s="12"/>
      <c r="I61" s="12"/>
      <c r="J61" s="12"/>
      <c r="K61" s="12"/>
      <c r="L61" s="12"/>
      <c r="M61" s="12"/>
      <c r="N61" s="12"/>
      <c r="O61" s="12"/>
      <c r="P61" s="12"/>
      <c r="Q61" s="12"/>
      <c r="R61" s="12"/>
      <c r="S61" s="12"/>
    </row>
    <row r="62" spans="1:19" ht="15">
      <c r="A62" s="5"/>
      <c r="B62" s="5"/>
      <c r="C62" s="19"/>
      <c r="D62" s="19"/>
      <c r="E62" s="12"/>
      <c r="F62" s="12"/>
      <c r="G62" s="12"/>
      <c r="H62" s="12"/>
      <c r="I62" s="12"/>
      <c r="J62" s="12"/>
      <c r="K62" s="12"/>
      <c r="L62" s="12"/>
      <c r="M62" s="12"/>
      <c r="N62" s="28"/>
      <c r="O62" s="28"/>
      <c r="P62" s="28"/>
      <c r="Q62" s="28"/>
      <c r="R62" s="28"/>
      <c r="S62" s="28"/>
    </row>
    <row r="63" spans="1:19" ht="15">
      <c r="A63" s="5"/>
      <c r="B63" s="5"/>
      <c r="C63" s="19"/>
      <c r="D63" s="19"/>
      <c r="E63" s="12"/>
      <c r="F63" s="12"/>
      <c r="G63" s="12"/>
      <c r="H63" s="12"/>
      <c r="I63" s="12"/>
      <c r="J63" s="12"/>
      <c r="K63" s="12"/>
      <c r="L63" s="12"/>
      <c r="M63" s="12"/>
      <c r="N63" s="44"/>
      <c r="O63" s="44"/>
      <c r="P63" s="44"/>
      <c r="Q63" s="44"/>
      <c r="R63" s="44"/>
      <c r="S63" s="44"/>
    </row>
    <row r="66" spans="1:19" ht="18.75">
      <c r="A66" s="48" t="s">
        <v>59</v>
      </c>
      <c r="B66" s="48"/>
      <c r="C66" s="48"/>
      <c r="D66" s="48"/>
      <c r="E66" s="48"/>
      <c r="F66" s="48"/>
      <c r="G66" s="48"/>
      <c r="H66" s="48"/>
      <c r="I66" s="48"/>
      <c r="J66" s="48"/>
      <c r="K66" s="48"/>
      <c r="L66" s="48"/>
      <c r="M66" s="48"/>
      <c r="N66" s="48"/>
      <c r="O66" s="48"/>
      <c r="P66" s="48"/>
      <c r="Q66" s="48"/>
      <c r="R66" s="48"/>
      <c r="S66" s="48"/>
    </row>
    <row r="67" spans="1:19" ht="15.75">
      <c r="A67" s="68" t="s">
        <v>73</v>
      </c>
      <c r="B67" s="68"/>
      <c r="C67" s="68"/>
      <c r="D67" s="68"/>
      <c r="E67" s="68"/>
      <c r="F67" s="68"/>
      <c r="G67" s="68"/>
      <c r="H67" s="68"/>
      <c r="I67" s="68"/>
      <c r="J67" s="68"/>
      <c r="K67" s="68"/>
      <c r="L67" s="68"/>
      <c r="M67" s="68"/>
      <c r="N67" s="68"/>
      <c r="O67" s="68"/>
      <c r="P67" s="68"/>
      <c r="Q67" s="68"/>
      <c r="R67" s="68"/>
      <c r="S67" s="68"/>
    </row>
    <row r="68" ht="15">
      <c r="I68" s="9" t="s">
        <v>0</v>
      </c>
    </row>
    <row r="69" spans="1:9" ht="15">
      <c r="A69" s="2" t="s">
        <v>55</v>
      </c>
      <c r="B69" s="24"/>
      <c r="C69" s="3"/>
      <c r="D69" s="4"/>
      <c r="G69" s="10" t="s">
        <v>75</v>
      </c>
      <c r="H69" s="10"/>
      <c r="I69" s="11"/>
    </row>
    <row r="70" spans="1:12" ht="15">
      <c r="A70" s="2" t="s">
        <v>74</v>
      </c>
      <c r="B70" s="24"/>
      <c r="C70" s="3"/>
      <c r="D70" s="4"/>
      <c r="G70" s="10" t="s">
        <v>76</v>
      </c>
      <c r="H70" s="10"/>
      <c r="L70" s="25" t="s">
        <v>30</v>
      </c>
    </row>
    <row r="71" spans="1:19" ht="78.75" customHeight="1">
      <c r="A71" s="6" t="s">
        <v>8</v>
      </c>
      <c r="B71" s="26" t="s">
        <v>3</v>
      </c>
      <c r="C71" s="49" t="s">
        <v>4</v>
      </c>
      <c r="D71" s="50"/>
      <c r="E71" s="51" t="s">
        <v>21</v>
      </c>
      <c r="F71" s="52"/>
      <c r="G71" s="52"/>
      <c r="H71" s="52"/>
      <c r="I71" s="52"/>
      <c r="J71" s="53"/>
      <c r="K71" s="51" t="s">
        <v>20</v>
      </c>
      <c r="L71" s="52"/>
      <c r="M71" s="53"/>
      <c r="N71" s="51" t="s">
        <v>19</v>
      </c>
      <c r="O71" s="53"/>
      <c r="P71" s="41" t="s">
        <v>31</v>
      </c>
      <c r="Q71" s="56" t="s">
        <v>22</v>
      </c>
      <c r="R71" s="57"/>
      <c r="S71" s="58"/>
    </row>
    <row r="72" spans="1:19" ht="63.75">
      <c r="A72" s="6"/>
      <c r="B72" s="26"/>
      <c r="C72" s="18" t="s">
        <v>5</v>
      </c>
      <c r="D72" s="18" t="s">
        <v>6</v>
      </c>
      <c r="E72" s="6" t="s">
        <v>11</v>
      </c>
      <c r="F72" s="6" t="s">
        <v>12</v>
      </c>
      <c r="G72" s="6" t="s">
        <v>13</v>
      </c>
      <c r="H72" s="6" t="s">
        <v>14</v>
      </c>
      <c r="I72" s="6" t="s">
        <v>10</v>
      </c>
      <c r="J72" s="6" t="s">
        <v>9</v>
      </c>
      <c r="K72" s="6" t="s">
        <v>32</v>
      </c>
      <c r="L72" s="6" t="s">
        <v>33</v>
      </c>
      <c r="M72" s="6" t="s">
        <v>34</v>
      </c>
      <c r="N72" s="6" t="s">
        <v>17</v>
      </c>
      <c r="O72" s="6" t="s">
        <v>25</v>
      </c>
      <c r="P72" s="41"/>
      <c r="Q72" s="6" t="s">
        <v>23</v>
      </c>
      <c r="R72" s="6" t="s">
        <v>24</v>
      </c>
      <c r="S72" s="6" t="s">
        <v>27</v>
      </c>
    </row>
    <row r="73" spans="1:19" ht="15.75">
      <c r="A73" s="8" t="s">
        <v>15</v>
      </c>
      <c r="B73" s="26" t="s">
        <v>16</v>
      </c>
      <c r="C73" s="6">
        <v>1</v>
      </c>
      <c r="D73" s="6">
        <v>2</v>
      </c>
      <c r="E73" s="6">
        <v>3</v>
      </c>
      <c r="F73" s="6">
        <v>4</v>
      </c>
      <c r="G73" s="6">
        <v>5</v>
      </c>
      <c r="H73" s="6">
        <v>6</v>
      </c>
      <c r="I73" s="6">
        <v>7</v>
      </c>
      <c r="J73" s="6">
        <v>8</v>
      </c>
      <c r="K73" s="6">
        <v>9</v>
      </c>
      <c r="L73" s="6">
        <v>10</v>
      </c>
      <c r="M73" s="6">
        <v>11</v>
      </c>
      <c r="N73" s="6">
        <v>12</v>
      </c>
      <c r="O73" s="6">
        <v>13</v>
      </c>
      <c r="P73" s="6" t="s">
        <v>18</v>
      </c>
      <c r="Q73" s="6">
        <v>14</v>
      </c>
      <c r="R73" s="6">
        <v>15</v>
      </c>
      <c r="S73" s="6">
        <v>16</v>
      </c>
    </row>
    <row r="74" spans="1:19" ht="15">
      <c r="A74" s="5"/>
      <c r="B74" s="5"/>
      <c r="C74" s="19"/>
      <c r="D74" s="19"/>
      <c r="E74" s="12"/>
      <c r="F74" s="12"/>
      <c r="G74" s="12"/>
      <c r="H74" s="12"/>
      <c r="I74" s="12"/>
      <c r="J74" s="12"/>
      <c r="K74" s="12"/>
      <c r="L74" s="12"/>
      <c r="M74" s="12"/>
      <c r="N74" s="27"/>
      <c r="O74" s="27"/>
      <c r="P74" s="27"/>
      <c r="Q74" s="27"/>
      <c r="R74" s="27"/>
      <c r="S74" s="27"/>
    </row>
    <row r="75" spans="1:19" ht="15">
      <c r="A75" s="5"/>
      <c r="B75" s="5"/>
      <c r="C75" s="19"/>
      <c r="D75" s="19"/>
      <c r="E75" s="12"/>
      <c r="F75" s="12"/>
      <c r="G75" s="12"/>
      <c r="H75" s="12"/>
      <c r="I75" s="12"/>
      <c r="J75" s="12"/>
      <c r="K75" s="12"/>
      <c r="L75" s="12"/>
      <c r="M75" s="12"/>
      <c r="N75" s="28"/>
      <c r="O75" s="28"/>
      <c r="P75" s="28"/>
      <c r="Q75" s="28"/>
      <c r="R75" s="28"/>
      <c r="S75" s="28"/>
    </row>
    <row r="76" spans="1:19" ht="15">
      <c r="A76" s="5"/>
      <c r="B76" s="5"/>
      <c r="C76" s="19"/>
      <c r="D76" s="19"/>
      <c r="E76" s="12"/>
      <c r="F76" s="12"/>
      <c r="G76" s="12"/>
      <c r="H76" s="12"/>
      <c r="I76" s="12"/>
      <c r="J76" s="12"/>
      <c r="K76" s="12"/>
      <c r="L76" s="12"/>
      <c r="M76" s="12"/>
      <c r="N76" s="12"/>
      <c r="O76" s="12"/>
      <c r="P76" s="12"/>
      <c r="Q76" s="12"/>
      <c r="R76" s="12"/>
      <c r="S76" s="12"/>
    </row>
  </sheetData>
  <sheetProtection/>
  <mergeCells count="22">
    <mergeCell ref="A66:S66"/>
    <mergeCell ref="C71:D71"/>
    <mergeCell ref="E71:J71"/>
    <mergeCell ref="K71:M71"/>
    <mergeCell ref="N71:O71"/>
    <mergeCell ref="Q71:S71"/>
    <mergeCell ref="A67:S67"/>
    <mergeCell ref="A30:S30"/>
    <mergeCell ref="A47:S47"/>
    <mergeCell ref="C52:D52"/>
    <mergeCell ref="E52:J52"/>
    <mergeCell ref="K52:M52"/>
    <mergeCell ref="N52:O52"/>
    <mergeCell ref="Q52:S52"/>
    <mergeCell ref="A48:S48"/>
    <mergeCell ref="A2:S2"/>
    <mergeCell ref="C6:D6"/>
    <mergeCell ref="E6:J6"/>
    <mergeCell ref="K6:M6"/>
    <mergeCell ref="N6:O6"/>
    <mergeCell ref="P6:P7"/>
    <mergeCell ref="Q6:S6"/>
  </mergeCells>
  <printOptions/>
  <pageMargins left="0.25" right="0.25" top="0.47" bottom="0.37" header="0.3" footer="0.19"/>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S73"/>
  <sheetViews>
    <sheetView zoomScale="115" zoomScaleNormal="115" zoomScalePageLayoutView="0" workbookViewId="0" topLeftCell="A1">
      <pane ySplit="8" topLeftCell="BM57" activePane="bottomLeft" state="frozen"/>
      <selection pane="topLeft" activeCell="A1" sqref="A1"/>
      <selection pane="bottomLeft" activeCell="A62" sqref="A62:S62"/>
    </sheetView>
  </sheetViews>
  <sheetFormatPr defaultColWidth="9.00390625" defaultRowHeight="15"/>
  <cols>
    <col min="1" max="1" width="2.57421875" style="1" customWidth="1"/>
    <col min="2" max="2" width="16.57421875" style="23" customWidth="1"/>
    <col min="3" max="3" width="6.421875" style="1" customWidth="1"/>
    <col min="4" max="4" width="5.8515625" style="1" customWidth="1"/>
    <col min="5" max="6" width="7.140625" style="9" customWidth="1"/>
    <col min="7" max="7" width="7.7109375" style="9" customWidth="1"/>
    <col min="8" max="8" width="8.140625" style="9" customWidth="1"/>
    <col min="9" max="9" width="8.421875" style="9" customWidth="1"/>
    <col min="10" max="10" width="7.00390625" style="9" customWidth="1"/>
    <col min="11" max="11" width="8.7109375" style="9" customWidth="1"/>
    <col min="12" max="13" width="7.00390625" style="9" customWidth="1"/>
    <col min="14" max="14" width="6.7109375" style="9" customWidth="1"/>
    <col min="15" max="15" width="6.140625" style="9" customWidth="1"/>
    <col min="16" max="17" width="5.140625" style="9" customWidth="1"/>
    <col min="18" max="19" width="5.28125" style="9" customWidth="1"/>
    <col min="20" max="16384" width="9.00390625" style="1" customWidth="1"/>
  </cols>
  <sheetData>
    <row r="1" spans="1:18" ht="15.75">
      <c r="A1" s="22" t="s">
        <v>65</v>
      </c>
      <c r="B1" s="22"/>
      <c r="C1" s="22"/>
      <c r="D1" s="22"/>
      <c r="E1" s="22"/>
      <c r="F1" s="22"/>
      <c r="G1" s="22"/>
      <c r="H1" s="22"/>
      <c r="I1" s="22"/>
      <c r="J1" s="22"/>
      <c r="K1" s="7"/>
      <c r="L1" s="7"/>
      <c r="M1" s="7"/>
      <c r="N1" s="7"/>
      <c r="O1" s="7"/>
      <c r="P1" s="7"/>
      <c r="Q1" s="7"/>
      <c r="R1" s="7"/>
    </row>
    <row r="2" spans="1:19" ht="18.75">
      <c r="A2" s="48" t="s">
        <v>28</v>
      </c>
      <c r="B2" s="48"/>
      <c r="C2" s="48"/>
      <c r="D2" s="48"/>
      <c r="E2" s="48"/>
      <c r="F2" s="48"/>
      <c r="G2" s="48"/>
      <c r="H2" s="48"/>
      <c r="I2" s="48"/>
      <c r="J2" s="48"/>
      <c r="K2" s="48"/>
      <c r="L2" s="48"/>
      <c r="M2" s="48"/>
      <c r="N2" s="48"/>
      <c r="O2" s="48"/>
      <c r="P2" s="48"/>
      <c r="Q2" s="48"/>
      <c r="R2" s="48"/>
      <c r="S2" s="48"/>
    </row>
    <row r="3" ht="15">
      <c r="I3" s="9" t="s">
        <v>0</v>
      </c>
    </row>
    <row r="4" spans="1:9" ht="15">
      <c r="A4" s="2" t="s">
        <v>1</v>
      </c>
      <c r="B4" s="24"/>
      <c r="C4" s="3"/>
      <c r="D4" s="4"/>
      <c r="G4" s="10" t="s">
        <v>29</v>
      </c>
      <c r="H4" s="10"/>
      <c r="I4" s="11"/>
    </row>
    <row r="5" spans="1:12" ht="15">
      <c r="A5" s="2" t="s">
        <v>2</v>
      </c>
      <c r="B5" s="24"/>
      <c r="C5" s="3"/>
      <c r="D5" s="4"/>
      <c r="G5" s="10" t="s">
        <v>71</v>
      </c>
      <c r="H5" s="10"/>
      <c r="L5" s="25" t="s">
        <v>30</v>
      </c>
    </row>
    <row r="6" spans="1:19" ht="51" customHeight="1">
      <c r="A6" s="62" t="s">
        <v>8</v>
      </c>
      <c r="B6" s="64" t="s">
        <v>3</v>
      </c>
      <c r="C6" s="60" t="s">
        <v>4</v>
      </c>
      <c r="D6" s="60"/>
      <c r="E6" s="61" t="s">
        <v>21</v>
      </c>
      <c r="F6" s="61"/>
      <c r="G6" s="61"/>
      <c r="H6" s="61"/>
      <c r="I6" s="61"/>
      <c r="J6" s="61"/>
      <c r="K6" s="51" t="s">
        <v>20</v>
      </c>
      <c r="L6" s="52"/>
      <c r="M6" s="53"/>
      <c r="N6" s="51" t="s">
        <v>19</v>
      </c>
      <c r="O6" s="52"/>
      <c r="P6" s="63" t="s">
        <v>31</v>
      </c>
      <c r="Q6" s="62" t="s">
        <v>22</v>
      </c>
      <c r="R6" s="62"/>
      <c r="S6" s="62"/>
    </row>
    <row r="7" spans="1:19" ht="63.75">
      <c r="A7" s="62"/>
      <c r="B7" s="64"/>
      <c r="C7" s="18" t="s">
        <v>5</v>
      </c>
      <c r="D7" s="18" t="s">
        <v>6</v>
      </c>
      <c r="E7" s="6" t="s">
        <v>11</v>
      </c>
      <c r="F7" s="6" t="s">
        <v>12</v>
      </c>
      <c r="G7" s="6" t="s">
        <v>13</v>
      </c>
      <c r="H7" s="6" t="s">
        <v>14</v>
      </c>
      <c r="I7" s="6" t="s">
        <v>10</v>
      </c>
      <c r="J7" s="6" t="s">
        <v>9</v>
      </c>
      <c r="K7" s="6" t="s">
        <v>32</v>
      </c>
      <c r="L7" s="6" t="s">
        <v>33</v>
      </c>
      <c r="M7" s="6" t="s">
        <v>34</v>
      </c>
      <c r="N7" s="6" t="s">
        <v>17</v>
      </c>
      <c r="O7" s="6" t="s">
        <v>25</v>
      </c>
      <c r="P7" s="63"/>
      <c r="Q7" s="6" t="s">
        <v>23</v>
      </c>
      <c r="R7" s="6" t="s">
        <v>24</v>
      </c>
      <c r="S7" s="6" t="s">
        <v>27</v>
      </c>
    </row>
    <row r="8" spans="1:19" ht="15.75">
      <c r="A8" s="8" t="s">
        <v>15</v>
      </c>
      <c r="B8" s="26" t="s">
        <v>16</v>
      </c>
      <c r="C8" s="6">
        <v>1</v>
      </c>
      <c r="D8" s="6">
        <v>2</v>
      </c>
      <c r="E8" s="6">
        <v>3</v>
      </c>
      <c r="F8" s="6">
        <v>4</v>
      </c>
      <c r="G8" s="6">
        <v>5</v>
      </c>
      <c r="H8" s="6">
        <v>6</v>
      </c>
      <c r="I8" s="6">
        <v>7</v>
      </c>
      <c r="J8" s="6">
        <v>8</v>
      </c>
      <c r="K8" s="6">
        <v>9</v>
      </c>
      <c r="L8" s="6">
        <v>10</v>
      </c>
      <c r="M8" s="6">
        <v>11</v>
      </c>
      <c r="N8" s="6">
        <v>12</v>
      </c>
      <c r="O8" s="6">
        <v>13</v>
      </c>
      <c r="P8" s="6" t="s">
        <v>18</v>
      </c>
      <c r="Q8" s="6">
        <v>14</v>
      </c>
      <c r="R8" s="6">
        <v>15</v>
      </c>
      <c r="S8" s="6">
        <v>16</v>
      </c>
    </row>
    <row r="9" spans="1:19" ht="18" customHeight="1">
      <c r="A9" s="12"/>
      <c r="B9" s="45"/>
      <c r="C9" s="12"/>
      <c r="D9" s="12"/>
      <c r="E9" s="12">
        <f>IF(C9&lt;110,1,0)</f>
        <v>1</v>
      </c>
      <c r="F9" s="12">
        <f>IF(C9&gt;=110,1,0)*IF(C9&lt;=135,1,0)*IF(D9&gt;=30,1,0)</f>
        <v>0</v>
      </c>
      <c r="G9" s="12">
        <f>IF(C9&gt;=110,1,0)*IF(C9&lt;=135,1,0)*IF(D9&lt;30,1,0)</f>
        <v>0</v>
      </c>
      <c r="H9" s="12">
        <f>IF(C9&gt;136,1,0)*IF(C9&lt;=165,1,0)*IF(D9&gt;=30,1,0)</f>
        <v>0</v>
      </c>
      <c r="I9" s="12">
        <f>IF(C9&gt;136,1,0)*IF(C9&lt;=165,1,0)*IF(D9&lt;30,1,0)</f>
        <v>0</v>
      </c>
      <c r="J9" s="12">
        <f>IF(C9&gt;165,1,0)</f>
        <v>0</v>
      </c>
      <c r="K9" s="12">
        <f>IF(C9&lt;=120,1,0)</f>
        <v>1</v>
      </c>
      <c r="L9" s="12">
        <f>IF(C9&gt;=121,1,0)*IF(C9&lt;=150,1,0)*IF(D9&gt;=30,1,0)</f>
        <v>0</v>
      </c>
      <c r="M9" s="12">
        <f>IF(C9&gt;=121,1,0)*IF(C9&lt;=150,1,0)*IF(D9&lt;30,1,0)</f>
        <v>0</v>
      </c>
      <c r="N9" s="12"/>
      <c r="O9" s="12"/>
      <c r="P9" s="12"/>
      <c r="Q9" s="12"/>
      <c r="R9" s="12"/>
      <c r="S9" s="12"/>
    </row>
    <row r="10" spans="1:19" ht="18" customHeight="1">
      <c r="A10" s="12"/>
      <c r="B10" s="45"/>
      <c r="C10" s="12"/>
      <c r="D10" s="12"/>
      <c r="E10" s="12">
        <f aca="true" t="shared" si="0" ref="E10:E28">IF(C10&lt;110,1,0)</f>
        <v>1</v>
      </c>
      <c r="F10" s="12">
        <f aca="true" t="shared" si="1" ref="F10:F28">IF(C10&gt;=110,1,0)*IF(C10&lt;=135,1,0)*IF(D10&gt;=30,1,0)</f>
        <v>0</v>
      </c>
      <c r="G10" s="12">
        <f aca="true" t="shared" si="2" ref="G10:G28">IF(C10&gt;=110,1,0)*IF(C10&lt;=135,1,0)*IF(D10&lt;30,1,0)</f>
        <v>0</v>
      </c>
      <c r="H10" s="12">
        <f aca="true" t="shared" si="3" ref="H10:H28">IF(C10&gt;136,1,0)*IF(C10&lt;=165,1,0)*IF(D10&gt;=30,1,0)</f>
        <v>0</v>
      </c>
      <c r="I10" s="12">
        <f aca="true" t="shared" si="4" ref="I10:I28">IF(C10&gt;136,1,0)*IF(C10&lt;=165,1,0)*IF(D10&lt;30,1,0)</f>
        <v>0</v>
      </c>
      <c r="J10" s="12">
        <f aca="true" t="shared" si="5" ref="J10:J27">IF(C10&gt;165,1,0)</f>
        <v>0</v>
      </c>
      <c r="K10" s="12">
        <f aca="true" t="shared" si="6" ref="K10:K28">IF(C10&lt;=120,1,0)</f>
        <v>1</v>
      </c>
      <c r="L10" s="12">
        <f aca="true" t="shared" si="7" ref="L10:L28">IF(C10&gt;=121,1,0)*IF(C10&lt;=150,1,0)*IF(D10&gt;=30,1,0)</f>
        <v>0</v>
      </c>
      <c r="M10" s="12">
        <f aca="true" t="shared" si="8" ref="M10:M28">IF(C10&gt;=121,1,0)*IF(C10&lt;=150,1,0)*IF(D10&lt;30,1,0)</f>
        <v>0</v>
      </c>
      <c r="N10" s="12"/>
      <c r="O10" s="12"/>
      <c r="P10" s="12"/>
      <c r="Q10" s="12"/>
      <c r="R10" s="12"/>
      <c r="S10" s="12"/>
    </row>
    <row r="11" spans="1:19" s="9" customFormat="1" ht="18" customHeight="1">
      <c r="A11" s="27"/>
      <c r="B11" s="46"/>
      <c r="C11" s="27"/>
      <c r="D11" s="27"/>
      <c r="E11" s="27">
        <f t="shared" si="0"/>
        <v>1</v>
      </c>
      <c r="F11" s="27">
        <f t="shared" si="1"/>
        <v>0</v>
      </c>
      <c r="G11" s="27">
        <f t="shared" si="2"/>
        <v>0</v>
      </c>
      <c r="H11" s="27">
        <f t="shared" si="3"/>
        <v>0</v>
      </c>
      <c r="I11" s="27">
        <f t="shared" si="4"/>
        <v>0</v>
      </c>
      <c r="J11" s="27">
        <f t="shared" si="5"/>
        <v>0</v>
      </c>
      <c r="K11" s="27">
        <f t="shared" si="6"/>
        <v>1</v>
      </c>
      <c r="L11" s="27">
        <f t="shared" si="7"/>
        <v>0</v>
      </c>
      <c r="M11" s="27">
        <f t="shared" si="8"/>
        <v>0</v>
      </c>
      <c r="N11" s="27"/>
      <c r="O11" s="27"/>
      <c r="P11" s="27"/>
      <c r="Q11" s="27"/>
      <c r="R11" s="27"/>
      <c r="S11" s="27"/>
    </row>
    <row r="12" spans="1:19" ht="18" customHeight="1">
      <c r="A12" s="12"/>
      <c r="B12" s="45"/>
      <c r="C12" s="12"/>
      <c r="D12" s="12"/>
      <c r="E12" s="12">
        <f t="shared" si="0"/>
        <v>1</v>
      </c>
      <c r="F12" s="12">
        <f t="shared" si="1"/>
        <v>0</v>
      </c>
      <c r="G12" s="12">
        <f t="shared" si="2"/>
        <v>0</v>
      </c>
      <c r="H12" s="12">
        <f t="shared" si="3"/>
        <v>0</v>
      </c>
      <c r="I12" s="12">
        <f t="shared" si="4"/>
        <v>0</v>
      </c>
      <c r="J12" s="12">
        <f t="shared" si="5"/>
        <v>0</v>
      </c>
      <c r="K12" s="12">
        <f t="shared" si="6"/>
        <v>1</v>
      </c>
      <c r="L12" s="12">
        <f t="shared" si="7"/>
        <v>0</v>
      </c>
      <c r="M12" s="12">
        <f t="shared" si="8"/>
        <v>0</v>
      </c>
      <c r="N12" s="12"/>
      <c r="O12" s="12"/>
      <c r="P12" s="12"/>
      <c r="Q12" s="12"/>
      <c r="R12" s="12"/>
      <c r="S12" s="27"/>
    </row>
    <row r="13" spans="1:19" s="9" customFormat="1" ht="18" customHeight="1">
      <c r="A13" s="27"/>
      <c r="B13" s="46"/>
      <c r="C13" s="27"/>
      <c r="D13" s="27"/>
      <c r="E13" s="27">
        <f t="shared" si="0"/>
        <v>1</v>
      </c>
      <c r="F13" s="27">
        <f t="shared" si="1"/>
        <v>0</v>
      </c>
      <c r="G13" s="27">
        <f t="shared" si="2"/>
        <v>0</v>
      </c>
      <c r="H13" s="27">
        <f t="shared" si="3"/>
        <v>0</v>
      </c>
      <c r="I13" s="27">
        <f t="shared" si="4"/>
        <v>0</v>
      </c>
      <c r="J13" s="27">
        <f t="shared" si="5"/>
        <v>0</v>
      </c>
      <c r="K13" s="27">
        <f t="shared" si="6"/>
        <v>1</v>
      </c>
      <c r="L13" s="27">
        <f t="shared" si="7"/>
        <v>0</v>
      </c>
      <c r="M13" s="27">
        <f t="shared" si="8"/>
        <v>0</v>
      </c>
      <c r="N13" s="27"/>
      <c r="O13" s="27"/>
      <c r="P13" s="27"/>
      <c r="Q13" s="27"/>
      <c r="R13" s="27"/>
      <c r="S13" s="27"/>
    </row>
    <row r="14" spans="1:19" ht="18" customHeight="1">
      <c r="A14" s="12"/>
      <c r="B14" s="45"/>
      <c r="C14" s="12"/>
      <c r="D14" s="12"/>
      <c r="E14" s="12">
        <f t="shared" si="0"/>
        <v>1</v>
      </c>
      <c r="F14" s="12">
        <f t="shared" si="1"/>
        <v>0</v>
      </c>
      <c r="G14" s="12">
        <f t="shared" si="2"/>
        <v>0</v>
      </c>
      <c r="H14" s="12">
        <f t="shared" si="3"/>
        <v>0</v>
      </c>
      <c r="I14" s="12">
        <f t="shared" si="4"/>
        <v>0</v>
      </c>
      <c r="J14" s="12">
        <f t="shared" si="5"/>
        <v>0</v>
      </c>
      <c r="K14" s="12">
        <f t="shared" si="6"/>
        <v>1</v>
      </c>
      <c r="L14" s="12">
        <f t="shared" si="7"/>
        <v>0</v>
      </c>
      <c r="M14" s="12">
        <f t="shared" si="8"/>
        <v>0</v>
      </c>
      <c r="N14" s="12"/>
      <c r="O14" s="12"/>
      <c r="P14" s="12"/>
      <c r="Q14" s="12"/>
      <c r="R14" s="12"/>
      <c r="S14" s="27"/>
    </row>
    <row r="15" spans="1:19" ht="18" customHeight="1">
      <c r="A15" s="12"/>
      <c r="B15" s="45"/>
      <c r="C15" s="12"/>
      <c r="D15" s="12"/>
      <c r="E15" s="12">
        <f t="shared" si="0"/>
        <v>1</v>
      </c>
      <c r="F15" s="12">
        <f t="shared" si="1"/>
        <v>0</v>
      </c>
      <c r="G15" s="12">
        <f t="shared" si="2"/>
        <v>0</v>
      </c>
      <c r="H15" s="12">
        <f t="shared" si="3"/>
        <v>0</v>
      </c>
      <c r="I15" s="12">
        <f t="shared" si="4"/>
        <v>0</v>
      </c>
      <c r="J15" s="12">
        <f t="shared" si="5"/>
        <v>0</v>
      </c>
      <c r="K15" s="12">
        <f t="shared" si="6"/>
        <v>1</v>
      </c>
      <c r="L15" s="12">
        <f t="shared" si="7"/>
        <v>0</v>
      </c>
      <c r="M15" s="12">
        <f t="shared" si="8"/>
        <v>0</v>
      </c>
      <c r="N15" s="12"/>
      <c r="O15" s="12"/>
      <c r="P15" s="12"/>
      <c r="Q15" s="12"/>
      <c r="R15" s="12"/>
      <c r="S15" s="27"/>
    </row>
    <row r="16" spans="1:19" s="43" customFormat="1" ht="18" customHeight="1">
      <c r="A16" s="28"/>
      <c r="B16" s="47"/>
      <c r="C16" s="28"/>
      <c r="D16" s="28"/>
      <c r="E16" s="28">
        <f t="shared" si="0"/>
        <v>1</v>
      </c>
      <c r="F16" s="28">
        <f t="shared" si="1"/>
        <v>0</v>
      </c>
      <c r="G16" s="28">
        <f t="shared" si="2"/>
        <v>0</v>
      </c>
      <c r="H16" s="28">
        <f t="shared" si="3"/>
        <v>0</v>
      </c>
      <c r="I16" s="28">
        <f t="shared" si="4"/>
        <v>0</v>
      </c>
      <c r="J16" s="28">
        <f t="shared" si="5"/>
        <v>0</v>
      </c>
      <c r="K16" s="28">
        <f t="shared" si="6"/>
        <v>1</v>
      </c>
      <c r="L16" s="28">
        <f t="shared" si="7"/>
        <v>0</v>
      </c>
      <c r="M16" s="28">
        <f t="shared" si="8"/>
        <v>0</v>
      </c>
      <c r="N16" s="28"/>
      <c r="O16" s="28"/>
      <c r="P16" s="28"/>
      <c r="Q16" s="28"/>
      <c r="R16" s="28"/>
      <c r="S16" s="28"/>
    </row>
    <row r="17" spans="1:19" s="43" customFormat="1" ht="18" customHeight="1">
      <c r="A17" s="28"/>
      <c r="B17" s="47"/>
      <c r="C17" s="28"/>
      <c r="D17" s="28"/>
      <c r="E17" s="28">
        <f t="shared" si="0"/>
        <v>1</v>
      </c>
      <c r="F17" s="28">
        <f t="shared" si="1"/>
        <v>0</v>
      </c>
      <c r="G17" s="28">
        <f t="shared" si="2"/>
        <v>0</v>
      </c>
      <c r="H17" s="28">
        <f t="shared" si="3"/>
        <v>0</v>
      </c>
      <c r="I17" s="28">
        <f t="shared" si="4"/>
        <v>0</v>
      </c>
      <c r="J17" s="28">
        <f t="shared" si="5"/>
        <v>0</v>
      </c>
      <c r="K17" s="28">
        <f t="shared" si="6"/>
        <v>1</v>
      </c>
      <c r="L17" s="28">
        <f t="shared" si="7"/>
        <v>0</v>
      </c>
      <c r="M17" s="28">
        <f t="shared" si="8"/>
        <v>0</v>
      </c>
      <c r="N17" s="28"/>
      <c r="O17" s="28"/>
      <c r="P17" s="28"/>
      <c r="Q17" s="28"/>
      <c r="R17" s="28"/>
      <c r="S17" s="28"/>
    </row>
    <row r="18" spans="1:19" s="9" customFormat="1" ht="18" customHeight="1">
      <c r="A18" s="27"/>
      <c r="B18" s="46"/>
      <c r="C18" s="27"/>
      <c r="D18" s="27"/>
      <c r="E18" s="27">
        <f t="shared" si="0"/>
        <v>1</v>
      </c>
      <c r="F18" s="27">
        <f t="shared" si="1"/>
        <v>0</v>
      </c>
      <c r="G18" s="27">
        <f t="shared" si="2"/>
        <v>0</v>
      </c>
      <c r="H18" s="27">
        <f t="shared" si="3"/>
        <v>0</v>
      </c>
      <c r="I18" s="27">
        <f t="shared" si="4"/>
        <v>0</v>
      </c>
      <c r="J18" s="27">
        <f t="shared" si="5"/>
        <v>0</v>
      </c>
      <c r="K18" s="27">
        <f t="shared" si="6"/>
        <v>1</v>
      </c>
      <c r="L18" s="27">
        <f t="shared" si="7"/>
        <v>0</v>
      </c>
      <c r="M18" s="27">
        <f t="shared" si="8"/>
        <v>0</v>
      </c>
      <c r="N18" s="27"/>
      <c r="O18" s="27"/>
      <c r="P18" s="27"/>
      <c r="Q18" s="27"/>
      <c r="R18" s="27"/>
      <c r="S18" s="27"/>
    </row>
    <row r="19" spans="1:19" s="9" customFormat="1" ht="18" customHeight="1">
      <c r="A19" s="27"/>
      <c r="B19" s="46"/>
      <c r="C19" s="27"/>
      <c r="D19" s="27"/>
      <c r="E19" s="27">
        <f t="shared" si="0"/>
        <v>1</v>
      </c>
      <c r="F19" s="27">
        <f t="shared" si="1"/>
        <v>0</v>
      </c>
      <c r="G19" s="27">
        <f t="shared" si="2"/>
        <v>0</v>
      </c>
      <c r="H19" s="27">
        <f t="shared" si="3"/>
        <v>0</v>
      </c>
      <c r="I19" s="27">
        <f t="shared" si="4"/>
        <v>0</v>
      </c>
      <c r="J19" s="27">
        <f t="shared" si="5"/>
        <v>0</v>
      </c>
      <c r="K19" s="27">
        <f t="shared" si="6"/>
        <v>1</v>
      </c>
      <c r="L19" s="27">
        <f t="shared" si="7"/>
        <v>0</v>
      </c>
      <c r="M19" s="27">
        <f t="shared" si="8"/>
        <v>0</v>
      </c>
      <c r="N19" s="27"/>
      <c r="O19" s="27"/>
      <c r="P19" s="27"/>
      <c r="Q19" s="27"/>
      <c r="R19" s="27"/>
      <c r="S19" s="27"/>
    </row>
    <row r="20" spans="1:19" s="43" customFormat="1" ht="18" customHeight="1">
      <c r="A20" s="28"/>
      <c r="B20" s="47"/>
      <c r="C20" s="28"/>
      <c r="D20" s="28"/>
      <c r="E20" s="28">
        <f t="shared" si="0"/>
        <v>1</v>
      </c>
      <c r="F20" s="28">
        <f t="shared" si="1"/>
        <v>0</v>
      </c>
      <c r="G20" s="28">
        <f t="shared" si="2"/>
        <v>0</v>
      </c>
      <c r="H20" s="28">
        <f t="shared" si="3"/>
        <v>0</v>
      </c>
      <c r="I20" s="28">
        <f t="shared" si="4"/>
        <v>0</v>
      </c>
      <c r="J20" s="28">
        <f t="shared" si="5"/>
        <v>0</v>
      </c>
      <c r="K20" s="28">
        <f t="shared" si="6"/>
        <v>1</v>
      </c>
      <c r="L20" s="28">
        <f t="shared" si="7"/>
        <v>0</v>
      </c>
      <c r="M20" s="28">
        <f t="shared" si="8"/>
        <v>0</v>
      </c>
      <c r="N20" s="28"/>
      <c r="O20" s="28"/>
      <c r="P20" s="28"/>
      <c r="Q20" s="28"/>
      <c r="R20" s="28"/>
      <c r="S20" s="28"/>
    </row>
    <row r="21" spans="1:19" s="43" customFormat="1" ht="18" customHeight="1">
      <c r="A21" s="28"/>
      <c r="B21" s="47"/>
      <c r="C21" s="28"/>
      <c r="D21" s="28"/>
      <c r="E21" s="28">
        <f t="shared" si="0"/>
        <v>1</v>
      </c>
      <c r="F21" s="28">
        <f t="shared" si="1"/>
        <v>0</v>
      </c>
      <c r="G21" s="28">
        <f t="shared" si="2"/>
        <v>0</v>
      </c>
      <c r="H21" s="28">
        <f t="shared" si="3"/>
        <v>0</v>
      </c>
      <c r="I21" s="28">
        <f t="shared" si="4"/>
        <v>0</v>
      </c>
      <c r="J21" s="28">
        <f t="shared" si="5"/>
        <v>0</v>
      </c>
      <c r="K21" s="28">
        <f t="shared" si="6"/>
        <v>1</v>
      </c>
      <c r="L21" s="28">
        <f t="shared" si="7"/>
        <v>0</v>
      </c>
      <c r="M21" s="28">
        <f t="shared" si="8"/>
        <v>0</v>
      </c>
      <c r="N21" s="28"/>
      <c r="O21" s="28"/>
      <c r="P21" s="28"/>
      <c r="Q21" s="28"/>
      <c r="R21" s="28"/>
      <c r="S21" s="28"/>
    </row>
    <row r="22" spans="1:19" ht="18" customHeight="1">
      <c r="A22" s="12"/>
      <c r="B22" s="45"/>
      <c r="C22" s="12"/>
      <c r="D22" s="12"/>
      <c r="E22" s="12">
        <f t="shared" si="0"/>
        <v>1</v>
      </c>
      <c r="F22" s="12">
        <f t="shared" si="1"/>
        <v>0</v>
      </c>
      <c r="G22" s="12">
        <f t="shared" si="2"/>
        <v>0</v>
      </c>
      <c r="H22" s="12">
        <f t="shared" si="3"/>
        <v>0</v>
      </c>
      <c r="I22" s="12">
        <f t="shared" si="4"/>
        <v>0</v>
      </c>
      <c r="J22" s="12">
        <f t="shared" si="5"/>
        <v>0</v>
      </c>
      <c r="K22" s="12">
        <f t="shared" si="6"/>
        <v>1</v>
      </c>
      <c r="L22" s="12">
        <f t="shared" si="7"/>
        <v>0</v>
      </c>
      <c r="M22" s="12">
        <f t="shared" si="8"/>
        <v>0</v>
      </c>
      <c r="N22" s="12"/>
      <c r="O22" s="12"/>
      <c r="P22" s="12"/>
      <c r="Q22" s="12"/>
      <c r="R22" s="12"/>
      <c r="S22" s="12"/>
    </row>
    <row r="23" spans="1:19" s="43" customFormat="1" ht="18" customHeight="1">
      <c r="A23" s="28"/>
      <c r="B23" s="47"/>
      <c r="C23" s="28"/>
      <c r="D23" s="28"/>
      <c r="E23" s="28">
        <f t="shared" si="0"/>
        <v>1</v>
      </c>
      <c r="F23" s="28">
        <f t="shared" si="1"/>
        <v>0</v>
      </c>
      <c r="G23" s="28">
        <f t="shared" si="2"/>
        <v>0</v>
      </c>
      <c r="H23" s="28">
        <f t="shared" si="3"/>
        <v>0</v>
      </c>
      <c r="I23" s="28">
        <f t="shared" si="4"/>
        <v>0</v>
      </c>
      <c r="J23" s="28">
        <f t="shared" si="5"/>
        <v>0</v>
      </c>
      <c r="K23" s="28">
        <f t="shared" si="6"/>
        <v>1</v>
      </c>
      <c r="L23" s="28">
        <f t="shared" si="7"/>
        <v>0</v>
      </c>
      <c r="M23" s="28">
        <f t="shared" si="8"/>
        <v>0</v>
      </c>
      <c r="N23" s="28"/>
      <c r="O23" s="28"/>
      <c r="P23" s="28"/>
      <c r="Q23" s="28"/>
      <c r="R23" s="28"/>
      <c r="S23" s="28"/>
    </row>
    <row r="24" spans="1:19" ht="18" customHeight="1">
      <c r="A24" s="12"/>
      <c r="B24" s="45"/>
      <c r="C24" s="12"/>
      <c r="D24" s="12"/>
      <c r="E24" s="12">
        <f t="shared" si="0"/>
        <v>1</v>
      </c>
      <c r="F24" s="12">
        <f t="shared" si="1"/>
        <v>0</v>
      </c>
      <c r="G24" s="12">
        <f t="shared" si="2"/>
        <v>0</v>
      </c>
      <c r="H24" s="12">
        <f t="shared" si="3"/>
        <v>0</v>
      </c>
      <c r="I24" s="12">
        <f t="shared" si="4"/>
        <v>0</v>
      </c>
      <c r="J24" s="12">
        <f t="shared" si="5"/>
        <v>0</v>
      </c>
      <c r="K24" s="12">
        <f t="shared" si="6"/>
        <v>1</v>
      </c>
      <c r="L24" s="12">
        <f t="shared" si="7"/>
        <v>0</v>
      </c>
      <c r="M24" s="12">
        <f t="shared" si="8"/>
        <v>0</v>
      </c>
      <c r="N24" s="12"/>
      <c r="O24" s="12"/>
      <c r="P24" s="12"/>
      <c r="Q24" s="12"/>
      <c r="R24" s="12"/>
      <c r="S24" s="12"/>
    </row>
    <row r="25" spans="1:19" s="9" customFormat="1" ht="18" customHeight="1">
      <c r="A25" s="27"/>
      <c r="B25" s="46"/>
      <c r="C25" s="27"/>
      <c r="D25" s="27"/>
      <c r="E25" s="27">
        <f t="shared" si="0"/>
        <v>1</v>
      </c>
      <c r="F25" s="27">
        <f t="shared" si="1"/>
        <v>0</v>
      </c>
      <c r="G25" s="27">
        <f t="shared" si="2"/>
        <v>0</v>
      </c>
      <c r="H25" s="27">
        <f t="shared" si="3"/>
        <v>0</v>
      </c>
      <c r="I25" s="27">
        <f t="shared" si="4"/>
        <v>0</v>
      </c>
      <c r="J25" s="27">
        <f t="shared" si="5"/>
        <v>0</v>
      </c>
      <c r="K25" s="27">
        <f t="shared" si="6"/>
        <v>1</v>
      </c>
      <c r="L25" s="27">
        <f t="shared" si="7"/>
        <v>0</v>
      </c>
      <c r="M25" s="27">
        <f t="shared" si="8"/>
        <v>0</v>
      </c>
      <c r="N25" s="27"/>
      <c r="O25" s="27"/>
      <c r="P25" s="27"/>
      <c r="Q25" s="27"/>
      <c r="R25" s="27"/>
      <c r="S25" s="27"/>
    </row>
    <row r="26" spans="1:19" ht="18" customHeight="1">
      <c r="A26" s="12"/>
      <c r="B26" s="45"/>
      <c r="C26" s="12"/>
      <c r="D26" s="12"/>
      <c r="E26" s="12">
        <f t="shared" si="0"/>
        <v>1</v>
      </c>
      <c r="F26" s="12">
        <f t="shared" si="1"/>
        <v>0</v>
      </c>
      <c r="G26" s="12">
        <f t="shared" si="2"/>
        <v>0</v>
      </c>
      <c r="H26" s="12">
        <f t="shared" si="3"/>
        <v>0</v>
      </c>
      <c r="I26" s="12">
        <f t="shared" si="4"/>
        <v>0</v>
      </c>
      <c r="J26" s="12">
        <f t="shared" si="5"/>
        <v>0</v>
      </c>
      <c r="K26" s="12">
        <f t="shared" si="6"/>
        <v>1</v>
      </c>
      <c r="L26" s="12">
        <f t="shared" si="7"/>
        <v>0</v>
      </c>
      <c r="M26" s="12">
        <f t="shared" si="8"/>
        <v>0</v>
      </c>
      <c r="N26" s="12"/>
      <c r="O26" s="12"/>
      <c r="P26" s="12"/>
      <c r="Q26" s="12"/>
      <c r="R26" s="12"/>
      <c r="S26" s="12"/>
    </row>
    <row r="27" spans="1:19" s="43" customFormat="1" ht="18" customHeight="1">
      <c r="A27" s="28"/>
      <c r="B27" s="47"/>
      <c r="C27" s="28"/>
      <c r="D27" s="28"/>
      <c r="E27" s="28">
        <f t="shared" si="0"/>
        <v>1</v>
      </c>
      <c r="F27" s="28">
        <f t="shared" si="1"/>
        <v>0</v>
      </c>
      <c r="G27" s="28">
        <f t="shared" si="2"/>
        <v>0</v>
      </c>
      <c r="H27" s="28">
        <f t="shared" si="3"/>
        <v>0</v>
      </c>
      <c r="I27" s="28">
        <f t="shared" si="4"/>
        <v>0</v>
      </c>
      <c r="J27" s="28">
        <f t="shared" si="5"/>
        <v>0</v>
      </c>
      <c r="K27" s="28">
        <f t="shared" si="6"/>
        <v>1</v>
      </c>
      <c r="L27" s="28">
        <f t="shared" si="7"/>
        <v>0</v>
      </c>
      <c r="M27" s="28">
        <f t="shared" si="8"/>
        <v>0</v>
      </c>
      <c r="N27" s="28"/>
      <c r="O27" s="28"/>
      <c r="P27" s="28"/>
      <c r="Q27" s="28"/>
      <c r="R27" s="28"/>
      <c r="S27" s="28"/>
    </row>
    <row r="28" spans="1:19" ht="18" customHeight="1">
      <c r="A28" s="12"/>
      <c r="B28" s="45"/>
      <c r="C28" s="12"/>
      <c r="D28" s="12"/>
      <c r="E28" s="12">
        <f t="shared" si="0"/>
        <v>1</v>
      </c>
      <c r="F28" s="12">
        <f t="shared" si="1"/>
        <v>0</v>
      </c>
      <c r="G28" s="12">
        <f t="shared" si="2"/>
        <v>0</v>
      </c>
      <c r="H28" s="12">
        <f t="shared" si="3"/>
        <v>0</v>
      </c>
      <c r="I28" s="12">
        <f t="shared" si="4"/>
        <v>0</v>
      </c>
      <c r="J28" s="12">
        <f>IF(C28&gt;165,1,0)</f>
        <v>0</v>
      </c>
      <c r="K28" s="12">
        <f t="shared" si="6"/>
        <v>1</v>
      </c>
      <c r="L28" s="12">
        <f t="shared" si="7"/>
        <v>0</v>
      </c>
      <c r="M28" s="12">
        <f t="shared" si="8"/>
        <v>0</v>
      </c>
      <c r="N28" s="12"/>
      <c r="O28" s="12"/>
      <c r="P28" s="12"/>
      <c r="Q28" s="12"/>
      <c r="R28" s="12"/>
      <c r="S28" s="12"/>
    </row>
    <row r="29" spans="1:19" ht="18" customHeight="1">
      <c r="A29" s="12"/>
      <c r="B29" s="29" t="s">
        <v>7</v>
      </c>
      <c r="C29" s="14"/>
      <c r="D29" s="14"/>
      <c r="E29" s="13">
        <f aca="true" t="shared" si="9" ref="E29:M29">SUM(E9:E28)</f>
        <v>20</v>
      </c>
      <c r="F29" s="13">
        <f t="shared" si="9"/>
        <v>0</v>
      </c>
      <c r="G29" s="13">
        <f t="shared" si="9"/>
        <v>0</v>
      </c>
      <c r="H29" s="13">
        <f t="shared" si="9"/>
        <v>0</v>
      </c>
      <c r="I29" s="13">
        <f t="shared" si="9"/>
        <v>0</v>
      </c>
      <c r="J29" s="13">
        <f t="shared" si="9"/>
        <v>0</v>
      </c>
      <c r="K29" s="30">
        <f t="shared" si="9"/>
        <v>20</v>
      </c>
      <c r="L29" s="30">
        <f t="shared" si="9"/>
        <v>0</v>
      </c>
      <c r="M29" s="15">
        <f t="shared" si="9"/>
        <v>0</v>
      </c>
      <c r="N29" s="13"/>
      <c r="O29" s="13"/>
      <c r="P29" s="13"/>
      <c r="Q29" s="13">
        <f>K29+L29-E29-F29</f>
        <v>0</v>
      </c>
      <c r="R29" s="13">
        <f>G29+H29-Q29</f>
        <v>0</v>
      </c>
      <c r="S29" s="13">
        <f>M29</f>
        <v>0</v>
      </c>
    </row>
    <row r="30" spans="2:19" ht="42.75" customHeight="1">
      <c r="B30" s="65" t="s">
        <v>35</v>
      </c>
      <c r="C30" s="65"/>
      <c r="D30" s="65"/>
      <c r="E30" s="65"/>
      <c r="F30" s="65"/>
      <c r="G30" s="65"/>
      <c r="H30" s="65"/>
      <c r="I30" s="65"/>
      <c r="J30" s="65"/>
      <c r="K30" s="65"/>
      <c r="L30" s="65"/>
      <c r="M30" s="65"/>
      <c r="N30" s="65"/>
      <c r="O30" s="65"/>
      <c r="P30" s="65"/>
      <c r="Q30" s="65"/>
      <c r="R30" s="65"/>
      <c r="S30" s="65"/>
    </row>
    <row r="31" spans="2:19" s="16" customFormat="1" ht="14.25">
      <c r="B31" s="31" t="s">
        <v>36</v>
      </c>
      <c r="C31" s="31"/>
      <c r="E31" s="20"/>
      <c r="F31" s="20"/>
      <c r="G31" s="20"/>
      <c r="H31" s="20"/>
      <c r="I31" s="20"/>
      <c r="J31" s="20"/>
      <c r="K31" s="20" t="s">
        <v>37</v>
      </c>
      <c r="L31" s="20"/>
      <c r="M31" s="20"/>
      <c r="N31" s="32">
        <f>K29+L29</f>
        <v>20</v>
      </c>
      <c r="O31" s="33" t="s">
        <v>38</v>
      </c>
      <c r="P31" s="20"/>
      <c r="Q31" s="20"/>
      <c r="R31" s="20"/>
      <c r="S31" s="20"/>
    </row>
    <row r="32" spans="2:15" ht="15">
      <c r="B32" s="34" t="s">
        <v>39</v>
      </c>
      <c r="E32" s="1"/>
      <c r="N32" s="17">
        <f>E29+F29</f>
        <v>20</v>
      </c>
      <c r="O32" s="35" t="s">
        <v>38</v>
      </c>
    </row>
    <row r="33" spans="1:15" ht="15">
      <c r="A33" s="17"/>
      <c r="B33" s="34" t="s">
        <v>40</v>
      </c>
      <c r="C33" s="17"/>
      <c r="E33" s="1"/>
      <c r="N33" s="9">
        <f>G29+H29</f>
        <v>0</v>
      </c>
      <c r="O33" s="35" t="s">
        <v>38</v>
      </c>
    </row>
    <row r="34" spans="1:15" ht="15">
      <c r="A34" s="17"/>
      <c r="B34" s="36" t="s">
        <v>41</v>
      </c>
      <c r="C34" s="36"/>
      <c r="D34" s="36"/>
      <c r="K34" s="9" t="s">
        <v>42</v>
      </c>
      <c r="L34" s="1"/>
      <c r="N34" s="9">
        <f>K29+L29-E29-F29</f>
        <v>0</v>
      </c>
      <c r="O34" s="35" t="s">
        <v>38</v>
      </c>
    </row>
    <row r="35" spans="1:19" s="16" customFormat="1" ht="14.25">
      <c r="A35" s="21"/>
      <c r="B35" s="31" t="s">
        <v>43</v>
      </c>
      <c r="C35" s="31"/>
      <c r="F35" s="20"/>
      <c r="G35" s="20"/>
      <c r="H35" s="20"/>
      <c r="I35" s="20"/>
      <c r="J35" s="20"/>
      <c r="K35" s="20"/>
      <c r="M35" s="20"/>
      <c r="N35" s="37">
        <f>M29</f>
        <v>0</v>
      </c>
      <c r="O35" s="33" t="s">
        <v>38</v>
      </c>
      <c r="P35" s="20"/>
      <c r="Q35" s="20"/>
      <c r="R35" s="20"/>
      <c r="S35" s="20"/>
    </row>
    <row r="36" spans="1:15" ht="15">
      <c r="A36" s="17"/>
      <c r="B36" s="17" t="s">
        <v>44</v>
      </c>
      <c r="C36" s="17"/>
      <c r="E36" s="1"/>
      <c r="L36" s="1"/>
      <c r="N36" s="1">
        <f>I29</f>
        <v>0</v>
      </c>
      <c r="O36" s="35" t="s">
        <v>38</v>
      </c>
    </row>
    <row r="37" spans="1:15" ht="15">
      <c r="A37" s="17"/>
      <c r="B37" s="66" t="s">
        <v>45</v>
      </c>
      <c r="C37" s="66"/>
      <c r="D37" s="66"/>
      <c r="K37" s="9" t="s">
        <v>46</v>
      </c>
      <c r="L37" s="1"/>
      <c r="N37" s="9">
        <f>G29+H29-Q29</f>
        <v>0</v>
      </c>
      <c r="O37" s="35" t="s">
        <v>38</v>
      </c>
    </row>
    <row r="38" spans="1:15" ht="15">
      <c r="A38" s="17"/>
      <c r="B38" s="38" t="s">
        <v>47</v>
      </c>
      <c r="C38" s="9"/>
      <c r="D38" s="9"/>
      <c r="L38" s="1"/>
      <c r="N38" s="35">
        <f>I29+R29</f>
        <v>0</v>
      </c>
      <c r="O38" s="35" t="s">
        <v>38</v>
      </c>
    </row>
    <row r="39" spans="1:15" ht="15">
      <c r="A39" s="17"/>
      <c r="B39" s="36" t="s">
        <v>48</v>
      </c>
      <c r="C39" s="36"/>
      <c r="D39" s="36"/>
      <c r="E39" s="36"/>
      <c r="F39" s="36"/>
      <c r="L39" s="1"/>
      <c r="N39" s="35">
        <f>M29</f>
        <v>0</v>
      </c>
      <c r="O39" s="35" t="s">
        <v>38</v>
      </c>
    </row>
    <row r="40" spans="1:12" ht="15">
      <c r="A40" s="67" t="s">
        <v>26</v>
      </c>
      <c r="B40" s="67"/>
      <c r="C40" s="67"/>
      <c r="D40" s="67"/>
      <c r="E40" s="67"/>
      <c r="F40" s="67"/>
      <c r="G40" s="67"/>
      <c r="H40" s="35"/>
      <c r="J40" s="1"/>
      <c r="K40" s="1"/>
      <c r="L40" s="1"/>
    </row>
    <row r="41" spans="1:15" ht="15">
      <c r="A41" s="31">
        <v>1</v>
      </c>
      <c r="B41" s="31" t="s">
        <v>49</v>
      </c>
      <c r="C41" s="31"/>
      <c r="E41" s="1"/>
      <c r="N41" s="16">
        <f>SUM(E29:J29)</f>
        <v>20</v>
      </c>
      <c r="O41" s="35" t="s">
        <v>38</v>
      </c>
    </row>
    <row r="42" spans="1:15" ht="15">
      <c r="A42" s="31">
        <v>2</v>
      </c>
      <c r="B42" s="39" t="s">
        <v>50</v>
      </c>
      <c r="C42" s="21"/>
      <c r="E42" s="1"/>
      <c r="N42" s="16"/>
      <c r="O42" s="35"/>
    </row>
    <row r="43" spans="1:15" ht="15">
      <c r="A43" s="31"/>
      <c r="B43" s="17" t="s">
        <v>51</v>
      </c>
      <c r="C43" s="17"/>
      <c r="E43" s="1"/>
      <c r="N43" s="1">
        <v>9</v>
      </c>
      <c r="O43" s="35" t="s">
        <v>38</v>
      </c>
    </row>
    <row r="44" spans="1:15" ht="15">
      <c r="A44" s="31"/>
      <c r="B44" s="38" t="s">
        <v>52</v>
      </c>
      <c r="E44" s="1"/>
      <c r="N44" s="1">
        <f>K29+L29</f>
        <v>20</v>
      </c>
      <c r="O44" s="35" t="s">
        <v>38</v>
      </c>
    </row>
    <row r="45" spans="1:15" ht="15">
      <c r="A45" s="16"/>
      <c r="B45" s="38" t="s">
        <v>53</v>
      </c>
      <c r="E45" s="1"/>
      <c r="N45" s="1">
        <f>M29</f>
        <v>0</v>
      </c>
      <c r="O45" s="35" t="s">
        <v>38</v>
      </c>
    </row>
    <row r="46" spans="1:15" ht="15">
      <c r="A46" s="16">
        <v>3</v>
      </c>
      <c r="B46" s="40" t="s">
        <v>66</v>
      </c>
      <c r="E46" s="1"/>
      <c r="N46" s="1"/>
      <c r="O46" s="35"/>
    </row>
    <row r="47" spans="1:19" ht="18.75">
      <c r="A47" s="48" t="s">
        <v>54</v>
      </c>
      <c r="B47" s="48"/>
      <c r="C47" s="48"/>
      <c r="D47" s="48"/>
      <c r="E47" s="48"/>
      <c r="F47" s="48"/>
      <c r="G47" s="48"/>
      <c r="H47" s="48"/>
      <c r="I47" s="48"/>
      <c r="J47" s="48"/>
      <c r="K47" s="48"/>
      <c r="L47" s="48"/>
      <c r="M47" s="48"/>
      <c r="N47" s="48"/>
      <c r="O47" s="48"/>
      <c r="P47" s="48"/>
      <c r="Q47" s="48"/>
      <c r="R47" s="48"/>
      <c r="S47" s="48"/>
    </row>
    <row r="48" spans="1:19" ht="15.75">
      <c r="A48" s="68" t="s">
        <v>72</v>
      </c>
      <c r="B48" s="68"/>
      <c r="C48" s="68"/>
      <c r="D48" s="68"/>
      <c r="E48" s="68"/>
      <c r="F48" s="68"/>
      <c r="G48" s="68"/>
      <c r="H48" s="68"/>
      <c r="I48" s="68"/>
      <c r="J48" s="68"/>
      <c r="K48" s="68"/>
      <c r="L48" s="68"/>
      <c r="M48" s="68"/>
      <c r="N48" s="68"/>
      <c r="O48" s="68"/>
      <c r="P48" s="68"/>
      <c r="Q48" s="68"/>
      <c r="R48" s="68"/>
      <c r="S48" s="68"/>
    </row>
    <row r="49" ht="15">
      <c r="I49" s="9" t="s">
        <v>0</v>
      </c>
    </row>
    <row r="50" spans="1:9" ht="15">
      <c r="A50" s="2" t="s">
        <v>55</v>
      </c>
      <c r="B50" s="24"/>
      <c r="C50" s="3"/>
      <c r="D50" s="4"/>
      <c r="G50" s="10" t="s">
        <v>69</v>
      </c>
      <c r="H50" s="10"/>
      <c r="I50" s="11"/>
    </row>
    <row r="51" spans="1:12" ht="15">
      <c r="A51" s="2" t="s">
        <v>68</v>
      </c>
      <c r="B51" s="24"/>
      <c r="C51" s="3"/>
      <c r="D51" s="4"/>
      <c r="G51" s="10" t="s">
        <v>70</v>
      </c>
      <c r="H51" s="10"/>
      <c r="L51" s="25" t="s">
        <v>30</v>
      </c>
    </row>
    <row r="52" spans="1:19" ht="72.75" customHeight="1">
      <c r="A52" s="62" t="s">
        <v>8</v>
      </c>
      <c r="B52" s="64" t="s">
        <v>3</v>
      </c>
      <c r="C52" s="60" t="s">
        <v>4</v>
      </c>
      <c r="D52" s="60"/>
      <c r="E52" s="61" t="s">
        <v>21</v>
      </c>
      <c r="F52" s="61"/>
      <c r="G52" s="61"/>
      <c r="H52" s="61"/>
      <c r="I52" s="61"/>
      <c r="J52" s="61"/>
      <c r="K52" s="51" t="s">
        <v>20</v>
      </c>
      <c r="L52" s="52"/>
      <c r="M52" s="53"/>
      <c r="N52" s="51" t="s">
        <v>19</v>
      </c>
      <c r="O52" s="52"/>
      <c r="P52" s="63" t="s">
        <v>31</v>
      </c>
      <c r="Q52" s="62" t="s">
        <v>22</v>
      </c>
      <c r="R52" s="62"/>
      <c r="S52" s="62"/>
    </row>
    <row r="53" spans="1:19" ht="63.75">
      <c r="A53" s="62"/>
      <c r="B53" s="64"/>
      <c r="C53" s="18" t="s">
        <v>5</v>
      </c>
      <c r="D53" s="18" t="s">
        <v>6</v>
      </c>
      <c r="E53" s="6" t="s">
        <v>11</v>
      </c>
      <c r="F53" s="6" t="s">
        <v>12</v>
      </c>
      <c r="G53" s="6" t="s">
        <v>13</v>
      </c>
      <c r="H53" s="6" t="s">
        <v>14</v>
      </c>
      <c r="I53" s="6" t="s">
        <v>10</v>
      </c>
      <c r="J53" s="6" t="s">
        <v>9</v>
      </c>
      <c r="K53" s="6" t="s">
        <v>32</v>
      </c>
      <c r="L53" s="6" t="s">
        <v>33</v>
      </c>
      <c r="M53" s="6" t="s">
        <v>34</v>
      </c>
      <c r="N53" s="6" t="s">
        <v>17</v>
      </c>
      <c r="O53" s="6" t="s">
        <v>25</v>
      </c>
      <c r="P53" s="63"/>
      <c r="Q53" s="6" t="s">
        <v>23</v>
      </c>
      <c r="R53" s="6" t="s">
        <v>24</v>
      </c>
      <c r="S53" s="6" t="s">
        <v>27</v>
      </c>
    </row>
    <row r="54" spans="1:19" ht="15.75">
      <c r="A54" s="8" t="s">
        <v>15</v>
      </c>
      <c r="B54" s="26" t="s">
        <v>16</v>
      </c>
      <c r="C54" s="6">
        <v>1</v>
      </c>
      <c r="D54" s="6">
        <v>2</v>
      </c>
      <c r="E54" s="6">
        <v>3</v>
      </c>
      <c r="F54" s="6">
        <v>4</v>
      </c>
      <c r="G54" s="6">
        <v>5</v>
      </c>
      <c r="H54" s="6">
        <v>6</v>
      </c>
      <c r="I54" s="6">
        <v>7</v>
      </c>
      <c r="J54" s="6">
        <v>8</v>
      </c>
      <c r="K54" s="6">
        <v>9</v>
      </c>
      <c r="L54" s="6">
        <v>10</v>
      </c>
      <c r="M54" s="6">
        <v>11</v>
      </c>
      <c r="N54" s="6">
        <v>12</v>
      </c>
      <c r="O54" s="6">
        <v>13</v>
      </c>
      <c r="P54" s="6" t="s">
        <v>18</v>
      </c>
      <c r="Q54" s="6">
        <v>14</v>
      </c>
      <c r="R54" s="6">
        <v>15</v>
      </c>
      <c r="S54" s="6">
        <v>16</v>
      </c>
    </row>
    <row r="55" spans="1:19" ht="15">
      <c r="A55" s="28"/>
      <c r="B55" s="47"/>
      <c r="C55" s="28"/>
      <c r="D55" s="28"/>
      <c r="E55" s="28"/>
      <c r="F55" s="28"/>
      <c r="G55" s="28"/>
      <c r="H55" s="28"/>
      <c r="I55" s="28"/>
      <c r="J55" s="28"/>
      <c r="K55" s="28"/>
      <c r="L55" s="28"/>
      <c r="M55" s="28"/>
      <c r="N55" s="28"/>
      <c r="O55" s="28"/>
      <c r="P55" s="28"/>
      <c r="Q55" s="28"/>
      <c r="R55" s="28"/>
      <c r="S55" s="28"/>
    </row>
    <row r="56" spans="1:19" ht="15">
      <c r="A56" s="28"/>
      <c r="B56" s="47"/>
      <c r="C56" s="28"/>
      <c r="D56" s="28"/>
      <c r="E56" s="28"/>
      <c r="F56" s="28"/>
      <c r="G56" s="28"/>
      <c r="H56" s="28"/>
      <c r="I56" s="28"/>
      <c r="J56" s="28"/>
      <c r="K56" s="28"/>
      <c r="L56" s="28"/>
      <c r="M56" s="28"/>
      <c r="N56" s="28"/>
      <c r="O56" s="28"/>
      <c r="P56" s="28"/>
      <c r="Q56" s="28"/>
      <c r="R56" s="28"/>
      <c r="S56" s="28"/>
    </row>
    <row r="57" spans="1:19" ht="15">
      <c r="A57" s="28"/>
      <c r="B57" s="47"/>
      <c r="C57" s="28"/>
      <c r="D57" s="28"/>
      <c r="E57" s="28"/>
      <c r="F57" s="28"/>
      <c r="G57" s="28"/>
      <c r="H57" s="28"/>
      <c r="I57" s="28"/>
      <c r="J57" s="28"/>
      <c r="K57" s="28"/>
      <c r="L57" s="28"/>
      <c r="M57" s="28"/>
      <c r="N57" s="28"/>
      <c r="O57" s="28"/>
      <c r="P57" s="28"/>
      <c r="Q57" s="28"/>
      <c r="R57" s="28"/>
      <c r="S57" s="28"/>
    </row>
    <row r="58" spans="1:19" ht="15">
      <c r="A58" s="28"/>
      <c r="B58" s="47"/>
      <c r="C58" s="28"/>
      <c r="D58" s="28"/>
      <c r="E58" s="28"/>
      <c r="F58" s="28"/>
      <c r="G58" s="28"/>
      <c r="H58" s="28"/>
      <c r="I58" s="28"/>
      <c r="J58" s="28"/>
      <c r="K58" s="28"/>
      <c r="L58" s="28"/>
      <c r="M58" s="28"/>
      <c r="N58" s="28"/>
      <c r="O58" s="28"/>
      <c r="P58" s="28"/>
      <c r="Q58" s="28"/>
      <c r="R58" s="28"/>
      <c r="S58" s="28"/>
    </row>
    <row r="61" spans="1:19" ht="18.75">
      <c r="A61" s="48" t="s">
        <v>59</v>
      </c>
      <c r="B61" s="48"/>
      <c r="C61" s="48"/>
      <c r="D61" s="48"/>
      <c r="E61" s="48"/>
      <c r="F61" s="48"/>
      <c r="G61" s="48"/>
      <c r="H61" s="48"/>
      <c r="I61" s="48"/>
      <c r="J61" s="48"/>
      <c r="K61" s="48"/>
      <c r="L61" s="48"/>
      <c r="M61" s="48"/>
      <c r="N61" s="48"/>
      <c r="O61" s="48"/>
      <c r="P61" s="48"/>
      <c r="Q61" s="48"/>
      <c r="R61" s="48"/>
      <c r="S61" s="48"/>
    </row>
    <row r="62" spans="1:19" ht="15.75">
      <c r="A62" s="68" t="s">
        <v>73</v>
      </c>
      <c r="B62" s="68"/>
      <c r="C62" s="68"/>
      <c r="D62" s="68"/>
      <c r="E62" s="68"/>
      <c r="F62" s="68"/>
      <c r="G62" s="68"/>
      <c r="H62" s="68"/>
      <c r="I62" s="68"/>
      <c r="J62" s="68"/>
      <c r="K62" s="68"/>
      <c r="L62" s="68"/>
      <c r="M62" s="68"/>
      <c r="N62" s="68"/>
      <c r="O62" s="68"/>
      <c r="P62" s="68"/>
      <c r="Q62" s="68"/>
      <c r="R62" s="68"/>
      <c r="S62" s="68"/>
    </row>
    <row r="63" ht="15">
      <c r="I63" s="9" t="s">
        <v>0</v>
      </c>
    </row>
    <row r="64" spans="1:9" ht="15">
      <c r="A64" s="2" t="s">
        <v>55</v>
      </c>
      <c r="B64" s="24"/>
      <c r="C64" s="3"/>
      <c r="D64" s="4"/>
      <c r="G64" s="10" t="s">
        <v>56</v>
      </c>
      <c r="H64" s="10"/>
      <c r="I64" s="11"/>
    </row>
    <row r="65" spans="1:12" ht="15">
      <c r="A65" s="2" t="s">
        <v>57</v>
      </c>
      <c r="B65" s="24"/>
      <c r="C65" s="3"/>
      <c r="D65" s="4"/>
      <c r="G65" s="10" t="s">
        <v>58</v>
      </c>
      <c r="H65" s="10"/>
      <c r="L65" s="25" t="s">
        <v>30</v>
      </c>
    </row>
    <row r="66" spans="1:19" ht="78.75" customHeight="1">
      <c r="A66" s="62" t="s">
        <v>8</v>
      </c>
      <c r="B66" s="64" t="s">
        <v>3</v>
      </c>
      <c r="C66" s="60" t="s">
        <v>4</v>
      </c>
      <c r="D66" s="60"/>
      <c r="E66" s="61" t="s">
        <v>21</v>
      </c>
      <c r="F66" s="61"/>
      <c r="G66" s="61"/>
      <c r="H66" s="61"/>
      <c r="I66" s="61"/>
      <c r="J66" s="61"/>
      <c r="K66" s="51" t="s">
        <v>20</v>
      </c>
      <c r="L66" s="52"/>
      <c r="M66" s="53"/>
      <c r="N66" s="51" t="s">
        <v>19</v>
      </c>
      <c r="O66" s="52"/>
      <c r="P66" s="63" t="s">
        <v>31</v>
      </c>
      <c r="Q66" s="62" t="s">
        <v>22</v>
      </c>
      <c r="R66" s="62"/>
      <c r="S66" s="62"/>
    </row>
    <row r="67" spans="1:19" ht="63.75">
      <c r="A67" s="62"/>
      <c r="B67" s="64"/>
      <c r="C67" s="18" t="s">
        <v>5</v>
      </c>
      <c r="D67" s="18" t="s">
        <v>6</v>
      </c>
      <c r="E67" s="6" t="s">
        <v>11</v>
      </c>
      <c r="F67" s="6" t="s">
        <v>12</v>
      </c>
      <c r="G67" s="6" t="s">
        <v>13</v>
      </c>
      <c r="H67" s="6" t="s">
        <v>14</v>
      </c>
      <c r="I67" s="6" t="s">
        <v>10</v>
      </c>
      <c r="J67" s="6" t="s">
        <v>9</v>
      </c>
      <c r="K67" s="6" t="s">
        <v>32</v>
      </c>
      <c r="L67" s="6" t="s">
        <v>33</v>
      </c>
      <c r="M67" s="6" t="s">
        <v>34</v>
      </c>
      <c r="N67" s="6" t="s">
        <v>17</v>
      </c>
      <c r="O67" s="6" t="s">
        <v>25</v>
      </c>
      <c r="P67" s="63"/>
      <c r="Q67" s="6" t="s">
        <v>23</v>
      </c>
      <c r="R67" s="6" t="s">
        <v>24</v>
      </c>
      <c r="S67" s="6" t="s">
        <v>27</v>
      </c>
    </row>
    <row r="68" spans="1:19" ht="15.75">
      <c r="A68" s="8" t="s">
        <v>15</v>
      </c>
      <c r="B68" s="26" t="s">
        <v>16</v>
      </c>
      <c r="C68" s="6">
        <v>1</v>
      </c>
      <c r="D68" s="6">
        <v>2</v>
      </c>
      <c r="E68" s="6">
        <v>3</v>
      </c>
      <c r="F68" s="6">
        <v>4</v>
      </c>
      <c r="G68" s="6">
        <v>5</v>
      </c>
      <c r="H68" s="6">
        <v>6</v>
      </c>
      <c r="I68" s="6">
        <v>7</v>
      </c>
      <c r="J68" s="6">
        <v>8</v>
      </c>
      <c r="K68" s="6">
        <v>9</v>
      </c>
      <c r="L68" s="6">
        <v>10</v>
      </c>
      <c r="M68" s="6">
        <v>11</v>
      </c>
      <c r="N68" s="6">
        <v>12</v>
      </c>
      <c r="O68" s="6">
        <v>13</v>
      </c>
      <c r="P68" s="6" t="s">
        <v>18</v>
      </c>
      <c r="Q68" s="6">
        <v>14</v>
      </c>
      <c r="R68" s="6">
        <v>15</v>
      </c>
      <c r="S68" s="6">
        <v>16</v>
      </c>
    </row>
    <row r="69" spans="1:19" ht="15">
      <c r="A69" s="27"/>
      <c r="B69" s="46"/>
      <c r="C69" s="27"/>
      <c r="D69" s="27"/>
      <c r="E69" s="27"/>
      <c r="F69" s="27"/>
      <c r="G69" s="27"/>
      <c r="H69" s="27"/>
      <c r="I69" s="27"/>
      <c r="J69" s="27"/>
      <c r="K69" s="27"/>
      <c r="L69" s="27"/>
      <c r="M69" s="27"/>
      <c r="N69" s="27"/>
      <c r="O69" s="27"/>
      <c r="P69" s="27"/>
      <c r="Q69" s="27"/>
      <c r="R69" s="27"/>
      <c r="S69" s="27"/>
    </row>
    <row r="70" spans="1:19" ht="15">
      <c r="A70" s="27"/>
      <c r="B70" s="46"/>
      <c r="C70" s="27"/>
      <c r="D70" s="27"/>
      <c r="E70" s="27"/>
      <c r="F70" s="27"/>
      <c r="G70" s="27"/>
      <c r="H70" s="27"/>
      <c r="I70" s="27"/>
      <c r="J70" s="27"/>
      <c r="K70" s="27"/>
      <c r="L70" s="27"/>
      <c r="M70" s="27"/>
      <c r="N70" s="27"/>
      <c r="O70" s="27"/>
      <c r="P70" s="27"/>
      <c r="Q70" s="27"/>
      <c r="R70" s="27"/>
      <c r="S70" s="27"/>
    </row>
    <row r="71" spans="1:19" ht="15">
      <c r="A71" s="27"/>
      <c r="B71" s="46"/>
      <c r="C71" s="27"/>
      <c r="D71" s="27"/>
      <c r="E71" s="27"/>
      <c r="F71" s="27"/>
      <c r="G71" s="27"/>
      <c r="H71" s="27"/>
      <c r="I71" s="27"/>
      <c r="J71" s="27"/>
      <c r="K71" s="27"/>
      <c r="L71" s="27"/>
      <c r="M71" s="27"/>
      <c r="N71" s="27"/>
      <c r="O71" s="27"/>
      <c r="P71" s="27"/>
      <c r="Q71" s="27"/>
      <c r="R71" s="27"/>
      <c r="S71" s="27"/>
    </row>
    <row r="72" spans="1:19" ht="15">
      <c r="A72" s="27"/>
      <c r="B72" s="46"/>
      <c r="C72" s="27"/>
      <c r="D72" s="27"/>
      <c r="E72" s="27"/>
      <c r="F72" s="27"/>
      <c r="G72" s="27"/>
      <c r="H72" s="27"/>
      <c r="I72" s="27"/>
      <c r="J72" s="27"/>
      <c r="K72" s="27"/>
      <c r="L72" s="27"/>
      <c r="M72" s="27"/>
      <c r="N72" s="27"/>
      <c r="O72" s="27"/>
      <c r="P72" s="27"/>
      <c r="Q72" s="27"/>
      <c r="R72" s="27"/>
      <c r="S72" s="27"/>
    </row>
    <row r="73" spans="1:19" ht="15">
      <c r="A73" s="27"/>
      <c r="B73" s="46"/>
      <c r="C73" s="27"/>
      <c r="D73" s="27"/>
      <c r="E73" s="27"/>
      <c r="F73" s="27"/>
      <c r="G73" s="27"/>
      <c r="H73" s="27"/>
      <c r="I73" s="27"/>
      <c r="J73" s="27"/>
      <c r="K73" s="27"/>
      <c r="L73" s="27"/>
      <c r="M73" s="27"/>
      <c r="N73" s="27"/>
      <c r="O73" s="27"/>
      <c r="P73" s="27"/>
      <c r="Q73" s="27"/>
      <c r="R73" s="27"/>
      <c r="S73" s="27"/>
    </row>
  </sheetData>
  <sheetProtection/>
  <autoFilter ref="A8:S64"/>
  <mergeCells count="32">
    <mergeCell ref="A66:A67"/>
    <mergeCell ref="B66:B67"/>
    <mergeCell ref="C66:D66"/>
    <mergeCell ref="E66:J66"/>
    <mergeCell ref="C6:D6"/>
    <mergeCell ref="E6:J6"/>
    <mergeCell ref="P66:P67"/>
    <mergeCell ref="Q66:S66"/>
    <mergeCell ref="K66:M66"/>
    <mergeCell ref="N66:O66"/>
    <mergeCell ref="A48:S48"/>
    <mergeCell ref="A62:S62"/>
    <mergeCell ref="A61:S61"/>
    <mergeCell ref="A47:S47"/>
    <mergeCell ref="A6:A7"/>
    <mergeCell ref="B6:B7"/>
    <mergeCell ref="B30:S30"/>
    <mergeCell ref="B37:D37"/>
    <mergeCell ref="A40:G40"/>
    <mergeCell ref="A52:A53"/>
    <mergeCell ref="B52:B53"/>
    <mergeCell ref="P52:P53"/>
    <mergeCell ref="A2:S2"/>
    <mergeCell ref="C52:D52"/>
    <mergeCell ref="E52:J52"/>
    <mergeCell ref="K52:M52"/>
    <mergeCell ref="N52:O52"/>
    <mergeCell ref="K6:M6"/>
    <mergeCell ref="N6:O6"/>
    <mergeCell ref="Q6:S6"/>
    <mergeCell ref="P6:P7"/>
    <mergeCell ref="Q52:S52"/>
  </mergeCells>
  <printOptions/>
  <pageMargins left="0.2" right="0.2" top="0.22" bottom="0.2" header="0.2" footer="0.2"/>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Pham Bao Ha</dc:creator>
  <cp:keywords/>
  <dc:description/>
  <cp:lastModifiedBy>User</cp:lastModifiedBy>
  <cp:lastPrinted>2015-11-24T08:30:03Z</cp:lastPrinted>
  <dcterms:created xsi:type="dcterms:W3CDTF">2015-09-10T02:27:21Z</dcterms:created>
  <dcterms:modified xsi:type="dcterms:W3CDTF">2015-11-24T08:32:00Z</dcterms:modified>
  <cp:category/>
  <cp:version/>
  <cp:contentType/>
  <cp:contentStatus/>
</cp:coreProperties>
</file>