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70" windowHeight="4635"/>
  </bookViews>
  <sheets>
    <sheet name="Huyen" sheetId="2" r:id="rId1"/>
    <sheet name="Xa" sheetId="1" r:id="rId2"/>
  </sheets>
  <definedNames>
    <definedName name="_xlnm._FilterDatabase" localSheetId="1" hidden="1">Xa!$A$8:$J$270</definedName>
    <definedName name="_xlnm.Print_Titles" localSheetId="1">Xa!$4:$7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D19" i="2"/>
  <c r="F19" i="2"/>
  <c r="G19" i="2"/>
  <c r="G8" i="2" s="1"/>
  <c r="H19" i="2"/>
  <c r="H8" i="2" s="1"/>
  <c r="C19" i="2"/>
  <c r="E19" i="2" s="1"/>
  <c r="D9" i="2"/>
  <c r="D8" i="2" s="1"/>
  <c r="F9" i="2"/>
  <c r="G9" i="2"/>
  <c r="H9" i="2"/>
  <c r="C9" i="2"/>
  <c r="C8" i="2" s="1"/>
  <c r="E8" i="2" l="1"/>
  <c r="E9" i="2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4" i="1"/>
  <c r="J265" i="1"/>
  <c r="J266" i="1"/>
  <c r="J267" i="1"/>
  <c r="J268" i="1"/>
  <c r="J269" i="1"/>
  <c r="J270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0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4" i="1"/>
  <c r="I265" i="1"/>
  <c r="I266" i="1"/>
  <c r="I267" i="1"/>
  <c r="I268" i="1"/>
  <c r="I269" i="1"/>
  <c r="I270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5" i="1"/>
  <c r="E186" i="1"/>
  <c r="E187" i="1"/>
  <c r="E188" i="1"/>
  <c r="E189" i="1"/>
  <c r="E190" i="1"/>
  <c r="E191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11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4" i="1"/>
  <c r="E265" i="1"/>
  <c r="E266" i="1"/>
  <c r="E267" i="1"/>
  <c r="E268" i="1"/>
  <c r="E269" i="1"/>
  <c r="E270" i="1"/>
  <c r="E5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J11" i="2" l="1"/>
  <c r="J12" i="2"/>
  <c r="J13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10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I19" i="2" l="1"/>
  <c r="I9" i="2"/>
  <c r="I8" i="2" s="1"/>
  <c r="J9" i="2"/>
  <c r="J19" i="2"/>
  <c r="F184" i="1"/>
  <c r="F160" i="1"/>
  <c r="J8" i="2" l="1"/>
  <c r="I184" i="1"/>
  <c r="I160" i="1"/>
  <c r="G8" i="1" l="1"/>
  <c r="H263" i="1"/>
  <c r="F263" i="1"/>
  <c r="D263" i="1"/>
  <c r="C263" i="1"/>
  <c r="H247" i="1"/>
  <c r="F247" i="1"/>
  <c r="D247" i="1"/>
  <c r="C247" i="1"/>
  <c r="H234" i="1"/>
  <c r="F234" i="1"/>
  <c r="D234" i="1"/>
  <c r="C234" i="1"/>
  <c r="H221" i="1"/>
  <c r="F221" i="1"/>
  <c r="D221" i="1"/>
  <c r="C221" i="1"/>
  <c r="H209" i="1"/>
  <c r="F209" i="1"/>
  <c r="D209" i="1"/>
  <c r="C209" i="1"/>
  <c r="H195" i="1"/>
  <c r="F195" i="1"/>
  <c r="D195" i="1"/>
  <c r="C195" i="1"/>
  <c r="H184" i="1"/>
  <c r="J184" i="1" s="1"/>
  <c r="D184" i="1"/>
  <c r="C184" i="1"/>
  <c r="H171" i="1"/>
  <c r="F171" i="1"/>
  <c r="D171" i="1"/>
  <c r="C171" i="1"/>
  <c r="H160" i="1"/>
  <c r="J160" i="1" s="1"/>
  <c r="D160" i="1"/>
  <c r="E160" i="1" s="1"/>
  <c r="C160" i="1"/>
  <c r="H148" i="1"/>
  <c r="F148" i="1"/>
  <c r="D148" i="1"/>
  <c r="E148" i="1" s="1"/>
  <c r="C148" i="1"/>
  <c r="H130" i="1"/>
  <c r="F130" i="1"/>
  <c r="D130" i="1"/>
  <c r="E130" i="1" s="1"/>
  <c r="C130" i="1"/>
  <c r="H115" i="1"/>
  <c r="F115" i="1"/>
  <c r="D115" i="1"/>
  <c r="E115" i="1" s="1"/>
  <c r="C115" i="1"/>
  <c r="H92" i="1"/>
  <c r="F92" i="1"/>
  <c r="D92" i="1"/>
  <c r="E92" i="1" s="1"/>
  <c r="C92" i="1"/>
  <c r="H77" i="1"/>
  <c r="F77" i="1"/>
  <c r="D77" i="1"/>
  <c r="E77" i="1" s="1"/>
  <c r="C77" i="1"/>
  <c r="H56" i="1"/>
  <c r="F56" i="1"/>
  <c r="D56" i="1"/>
  <c r="E56" i="1" s="1"/>
  <c r="C56" i="1"/>
  <c r="H37" i="1"/>
  <c r="F37" i="1"/>
  <c r="J37" i="1" s="1"/>
  <c r="D37" i="1"/>
  <c r="C37" i="1"/>
  <c r="J23" i="1"/>
  <c r="I23" i="1"/>
  <c r="D23" i="1"/>
  <c r="C23" i="1"/>
  <c r="F9" i="1"/>
  <c r="D9" i="1"/>
  <c r="E9" i="1" s="1"/>
  <c r="C9" i="1"/>
  <c r="J92" i="1" l="1"/>
  <c r="I92" i="1"/>
  <c r="J130" i="1"/>
  <c r="I130" i="1"/>
  <c r="J9" i="1"/>
  <c r="I9" i="1"/>
  <c r="E195" i="1"/>
  <c r="E209" i="1"/>
  <c r="E221" i="1"/>
  <c r="E234" i="1"/>
  <c r="E247" i="1"/>
  <c r="E263" i="1"/>
  <c r="J77" i="1"/>
  <c r="I77" i="1"/>
  <c r="J115" i="1"/>
  <c r="I115" i="1"/>
  <c r="E171" i="1"/>
  <c r="E184" i="1"/>
  <c r="J195" i="1"/>
  <c r="I195" i="1"/>
  <c r="J209" i="1"/>
  <c r="I209" i="1"/>
  <c r="J221" i="1"/>
  <c r="I221" i="1"/>
  <c r="J234" i="1"/>
  <c r="I234" i="1"/>
  <c r="J247" i="1"/>
  <c r="I247" i="1"/>
  <c r="J263" i="1"/>
  <c r="I263" i="1"/>
  <c r="J171" i="1"/>
  <c r="I171" i="1"/>
  <c r="I148" i="1"/>
  <c r="J148" i="1"/>
  <c r="J56" i="1"/>
  <c r="H8" i="1"/>
  <c r="F8" i="1"/>
  <c r="I8" i="1" s="1"/>
  <c r="D8" i="1"/>
  <c r="E23" i="1"/>
  <c r="C8" i="1"/>
  <c r="E37" i="1"/>
  <c r="I56" i="1"/>
  <c r="I37" i="1"/>
  <c r="J8" i="1" l="1"/>
  <c r="E8" i="1"/>
</calcChain>
</file>

<file path=xl/sharedStrings.xml><?xml version="1.0" encoding="utf-8"?>
<sst xmlns="http://schemas.openxmlformats.org/spreadsheetml/2006/main" count="344" uniqueCount="306">
  <si>
    <t xml:space="preserve">STT </t>
  </si>
  <si>
    <t>Thôn, khối phố/UBND xã, phường, thị trấn</t>
  </si>
  <si>
    <t>So sánh KQ đăng ký với chỉ tiêu GN giao</t>
  </si>
  <si>
    <t xml:space="preserve"> UBND tỉnh giao cho cấp huyện</t>
  </si>
  <si>
    <t xml:space="preserve"> UBND cấp huyện giao cho cấp xã</t>
  </si>
  <si>
    <t>So với chỉ tiêu tỉnh giao cho cấp huyện</t>
  </si>
  <si>
    <t>So với chỉ tiêu cấp huyện giao cho cấp xã</t>
  </si>
  <si>
    <t>A</t>
  </si>
  <si>
    <t>B</t>
  </si>
  <si>
    <t>3=2/1*100</t>
  </si>
  <si>
    <t>7=4-5</t>
  </si>
  <si>
    <t>8=4-6</t>
  </si>
  <si>
    <t>Toàn tỉnh</t>
  </si>
  <si>
    <t>I</t>
  </si>
  <si>
    <t>Tam Kỳ</t>
  </si>
  <si>
    <t>An Mỹ</t>
  </si>
  <si>
    <t>An Xuân</t>
  </si>
  <si>
    <t>Tân Thạnh</t>
  </si>
  <si>
    <t>An Sơn</t>
  </si>
  <si>
    <t>An Phú</t>
  </si>
  <si>
    <t>Trường Xuân</t>
  </si>
  <si>
    <t>Phước Hòa</t>
  </si>
  <si>
    <t>Hòa Thuận</t>
  </si>
  <si>
    <t>Hòa Hương</t>
  </si>
  <si>
    <t>Tam Thăng</t>
  </si>
  <si>
    <t>Tam Phú</t>
  </si>
  <si>
    <t>Tam Thanh</t>
  </si>
  <si>
    <t>Tam Ngọc</t>
  </si>
  <si>
    <t>II</t>
  </si>
  <si>
    <t>Hội An</t>
  </si>
  <si>
    <t>Minh An</t>
  </si>
  <si>
    <t>Cẩm Phô</t>
  </si>
  <si>
    <t>Sơn Phong</t>
  </si>
  <si>
    <t>Thanh Hà</t>
  </si>
  <si>
    <t>Tân An</t>
  </si>
  <si>
    <t>Cẩm Châu</t>
  </si>
  <si>
    <t>Cẩm An</t>
  </si>
  <si>
    <t>Cửa Đại</t>
  </si>
  <si>
    <t>Cẩm Nam</t>
  </si>
  <si>
    <t>Cẩm Hà</t>
  </si>
  <si>
    <t>Cẩm Thanh</t>
  </si>
  <si>
    <t>Cẩm Kim</t>
  </si>
  <si>
    <t>Tân Hiệp</t>
  </si>
  <si>
    <t>III</t>
  </si>
  <si>
    <t>Đại Lộc</t>
  </si>
  <si>
    <t>TT Ái Nghĩa</t>
  </si>
  <si>
    <t>Đại Sơn</t>
  </si>
  <si>
    <t>Đại Lãnh</t>
  </si>
  <si>
    <t>Đại Hưng</t>
  </si>
  <si>
    <t>Đại Hồng</t>
  </si>
  <si>
    <t>Đại Đồng</t>
  </si>
  <si>
    <t>Đại Quang</t>
  </si>
  <si>
    <t>Đại Nghĩa</t>
  </si>
  <si>
    <t>Đại Hiệp</t>
  </si>
  <si>
    <t>Đại Thạnh</t>
  </si>
  <si>
    <t>Đại Chánh</t>
  </si>
  <si>
    <t>Đại Tân</t>
  </si>
  <si>
    <t>Đại Phong</t>
  </si>
  <si>
    <t>Đại Minh</t>
  </si>
  <si>
    <t>Đại Thắng</t>
  </si>
  <si>
    <t>Đại Cường</t>
  </si>
  <si>
    <t>Đại An</t>
  </si>
  <si>
    <t>Đại Hòa</t>
  </si>
  <si>
    <t>IV</t>
  </si>
  <si>
    <t>Điện Bàn</t>
  </si>
  <si>
    <t>Điện An</t>
  </si>
  <si>
    <t>Điện Dương</t>
  </si>
  <si>
    <t>Điện Hoà</t>
  </si>
  <si>
    <t>Điện Hồng</t>
  </si>
  <si>
    <t>Điện Minh</t>
  </si>
  <si>
    <t>Điện Nam Đông</t>
  </si>
  <si>
    <t>Điện Nam Trung</t>
  </si>
  <si>
    <t>Điện Ngọc</t>
  </si>
  <si>
    <t>Điện Phong</t>
  </si>
  <si>
    <t>Điện Phương</t>
  </si>
  <si>
    <t>Điện Quang</t>
  </si>
  <si>
    <t>Điện Thắng Trung</t>
  </si>
  <si>
    <t>Điện Thọ</t>
  </si>
  <si>
    <t>Điện Tiến</t>
  </si>
  <si>
    <t>Điện Nam Bắc</t>
  </si>
  <si>
    <t>Điện Phước</t>
  </si>
  <si>
    <t>Điện Thắng Bắc</t>
  </si>
  <si>
    <t>Điện Thắng Nam</t>
  </si>
  <si>
    <t>Điện Trung</t>
  </si>
  <si>
    <t>Vĩnh Điện</t>
  </si>
  <si>
    <t>V</t>
  </si>
  <si>
    <t>Duy Xuyên</t>
  </si>
  <si>
    <t>Duy Thu</t>
  </si>
  <si>
    <t>Duy Phú</t>
  </si>
  <si>
    <t>Duy Tân</t>
  </si>
  <si>
    <t>Duy Hòa</t>
  </si>
  <si>
    <t>Duy Châu</t>
  </si>
  <si>
    <t xml:space="preserve">Duy Trinh </t>
  </si>
  <si>
    <t>Duy Sơn</t>
  </si>
  <si>
    <t>Duy Trung</t>
  </si>
  <si>
    <t>TT. Nam Phước</t>
  </si>
  <si>
    <t>Duy Phước</t>
  </si>
  <si>
    <t>Duy Thành</t>
  </si>
  <si>
    <t>Duy Vinh</t>
  </si>
  <si>
    <t xml:space="preserve">Duy Nghĩa </t>
  </si>
  <si>
    <t>Duy Hải</t>
  </si>
  <si>
    <t>VI</t>
  </si>
  <si>
    <t>Thăng Bình</t>
  </si>
  <si>
    <t>Hà Lam</t>
  </si>
  <si>
    <t>Bình Dương</t>
  </si>
  <si>
    <t>Bình Giang</t>
  </si>
  <si>
    <t>Bình Triều</t>
  </si>
  <si>
    <t>Bình Đào</t>
  </si>
  <si>
    <t>Bình Minh</t>
  </si>
  <si>
    <t>Bình Hải</t>
  </si>
  <si>
    <t>Bình Sa</t>
  </si>
  <si>
    <t>Bình Nam</t>
  </si>
  <si>
    <t>Bình An</t>
  </si>
  <si>
    <t>Bình Trung</t>
  </si>
  <si>
    <t>Bình Tú</t>
  </si>
  <si>
    <t>Bình Phục</t>
  </si>
  <si>
    <t>Bình Nguyên</t>
  </si>
  <si>
    <t>Bình Quý</t>
  </si>
  <si>
    <t>Bình Chánh</t>
  </si>
  <si>
    <t>Bình Quế</t>
  </si>
  <si>
    <t>Bình Phú</t>
  </si>
  <si>
    <t>Bình Định Nam</t>
  </si>
  <si>
    <t>Bình Định Bắc</t>
  </si>
  <si>
    <t>Bình Trị</t>
  </si>
  <si>
    <t>Bình Lãnh</t>
  </si>
  <si>
    <t>VII</t>
  </si>
  <si>
    <t>Quế Sơn</t>
  </si>
  <si>
    <t>TT Đông Phú</t>
  </si>
  <si>
    <t>Quế Xuân 1</t>
  </si>
  <si>
    <t>Quế Xuân 2</t>
  </si>
  <si>
    <t>Quế Phú</t>
  </si>
  <si>
    <t>Hương An</t>
  </si>
  <si>
    <t>Phú Thọ</t>
  </si>
  <si>
    <t>Quế Thuận</t>
  </si>
  <si>
    <t>Quế Hiệp</t>
  </si>
  <si>
    <t>Quế Châu</t>
  </si>
  <si>
    <t>Quế Long</t>
  </si>
  <si>
    <t>Quế Minh</t>
  </si>
  <si>
    <t>Quế An</t>
  </si>
  <si>
    <t>Quế Phong</t>
  </si>
  <si>
    <t>Quế Cường</t>
  </si>
  <si>
    <t>VIII</t>
  </si>
  <si>
    <t>Núi Thành</t>
  </si>
  <si>
    <t>Tam Nghĩa</t>
  </si>
  <si>
    <t>Tam Giang</t>
  </si>
  <si>
    <t>Tam Hiệp</t>
  </si>
  <si>
    <t>Tam Quang</t>
  </si>
  <si>
    <t>Tam Mỹ Đông</t>
  </si>
  <si>
    <t>Tam Anh Bắc</t>
  </si>
  <si>
    <t>Tam Sơn</t>
  </si>
  <si>
    <t>TT Núi Thành</t>
  </si>
  <si>
    <t>Tam Hòa</t>
  </si>
  <si>
    <t>Tam Thạnh</t>
  </si>
  <si>
    <t>Tam Trà</t>
  </si>
  <si>
    <t>Tam Tiến</t>
  </si>
  <si>
    <t>Tam Hải</t>
  </si>
  <si>
    <t>Tam Xuân 1</t>
  </si>
  <si>
    <t>Tam Mỹ Tây</t>
  </si>
  <si>
    <t>Tam Anh Nam</t>
  </si>
  <si>
    <t>Tam Xuân 2</t>
  </si>
  <si>
    <t>IX</t>
  </si>
  <si>
    <t>Phú Ninh</t>
  </si>
  <si>
    <t>TT Phú Thịnh</t>
  </si>
  <si>
    <t>Tam Vinh</t>
  </si>
  <si>
    <t>Tam Dân</t>
  </si>
  <si>
    <t>Tam Thái</t>
  </si>
  <si>
    <t>Tam Đại</t>
  </si>
  <si>
    <t>Tam Lãnh</t>
  </si>
  <si>
    <t>Tam Đàn</t>
  </si>
  <si>
    <t>Tam An</t>
  </si>
  <si>
    <t>Tam Phước</t>
  </si>
  <si>
    <t>Tam Lộc</t>
  </si>
  <si>
    <t>Tam Thành</t>
  </si>
  <si>
    <t>X</t>
  </si>
  <si>
    <t>Tây Giang</t>
  </si>
  <si>
    <t>Xã Dang</t>
  </si>
  <si>
    <t>Xã Avương</t>
  </si>
  <si>
    <t>Xã Anông</t>
  </si>
  <si>
    <t>Xã Atiêng</t>
  </si>
  <si>
    <t>Xã Lăng</t>
  </si>
  <si>
    <t>Xã Bhalêê</t>
  </si>
  <si>
    <t>Xã Tr'hy</t>
  </si>
  <si>
    <t>Xã Gari</t>
  </si>
  <si>
    <t>Xã Axan</t>
  </si>
  <si>
    <t>Xã Ch' ơm</t>
  </si>
  <si>
    <t>XI</t>
  </si>
  <si>
    <t>Phước Sơn</t>
  </si>
  <si>
    <t>Phước Hiệp</t>
  </si>
  <si>
    <t>Phước Xuân</t>
  </si>
  <si>
    <t>Phước Đức</t>
  </si>
  <si>
    <t>Phước Năng</t>
  </si>
  <si>
    <t>Phước Mỹ</t>
  </si>
  <si>
    <t>Phước Chánh</t>
  </si>
  <si>
    <t>Phước Công</t>
  </si>
  <si>
    <t>Phước Kim</t>
  </si>
  <si>
    <t>Phước Lộc</t>
  </si>
  <si>
    <t>Phước Thành</t>
  </si>
  <si>
    <t>TT Khâm Đức</t>
  </si>
  <si>
    <t>XII</t>
  </si>
  <si>
    <t>Nam Trà My</t>
  </si>
  <si>
    <t>Trà Cang</t>
  </si>
  <si>
    <t>Trà Don</t>
  </si>
  <si>
    <t>Trà Dơn</t>
  </si>
  <si>
    <t>Trà Leng</t>
  </si>
  <si>
    <t>Trà Linh</t>
  </si>
  <si>
    <t>Trà Mai</t>
  </si>
  <si>
    <t>Trà Nam</t>
  </si>
  <si>
    <t>Trà Tập</t>
  </si>
  <si>
    <t>Trà Vân</t>
  </si>
  <si>
    <t>Trà Vinh</t>
  </si>
  <si>
    <t>XIII</t>
  </si>
  <si>
    <t>Bắc Trà My</t>
  </si>
  <si>
    <t>TT Trà My</t>
  </si>
  <si>
    <t>Trà Ka</t>
  </si>
  <si>
    <t>Trà Giáp</t>
  </si>
  <si>
    <t>Trà Giác</t>
  </si>
  <si>
    <t>Trà Bui</t>
  </si>
  <si>
    <t>Trà Đốc</t>
  </si>
  <si>
    <t>Trà Tân</t>
  </si>
  <si>
    <t>Trà Sơn</t>
  </si>
  <si>
    <t>Trà Giang</t>
  </si>
  <si>
    <t>Trà Đông</t>
  </si>
  <si>
    <t>Trà Dương</t>
  </si>
  <si>
    <t>Trà Nú</t>
  </si>
  <si>
    <t>Trà Kót</t>
  </si>
  <si>
    <t>XIV</t>
  </si>
  <si>
    <t>Đông Giang</t>
  </si>
  <si>
    <t>Thị trấn Prao</t>
  </si>
  <si>
    <t>Tà Lu</t>
  </si>
  <si>
    <t>Sông Kôn</t>
  </si>
  <si>
    <t>Jơ Ngây</t>
  </si>
  <si>
    <t>Ating</t>
  </si>
  <si>
    <t>Xã Ba</t>
  </si>
  <si>
    <t>Xã Tư</t>
  </si>
  <si>
    <t>Za Hung</t>
  </si>
  <si>
    <t>A Rooih</t>
  </si>
  <si>
    <t>Mà Cooih</t>
  </si>
  <si>
    <t>Kà Dăng</t>
  </si>
  <si>
    <t>XV</t>
  </si>
  <si>
    <t>Nam Giang</t>
  </si>
  <si>
    <t>TT Thạnh Mỹ</t>
  </si>
  <si>
    <t>Xã Cà Dy</t>
  </si>
  <si>
    <t>Xã Tà Bhing</t>
  </si>
  <si>
    <t>Xã Tà Pơơ</t>
  </si>
  <si>
    <t>Xã Chà Vàl</t>
  </si>
  <si>
    <t>Xã Zuôih</t>
  </si>
  <si>
    <t>Xã Đắc Tôi</t>
  </si>
  <si>
    <t>Xã Đắc Pre</t>
  </si>
  <si>
    <t>Xã Đắc Pring</t>
  </si>
  <si>
    <t>Xã La Dêê</t>
  </si>
  <si>
    <t>Xã La Êê</t>
  </si>
  <si>
    <t>Xã Chơ Chun</t>
  </si>
  <si>
    <t>XVI</t>
  </si>
  <si>
    <t>Hiệp Đức</t>
  </si>
  <si>
    <t>TT Tân An</t>
  </si>
  <si>
    <t>Hiệp Thuận</t>
  </si>
  <si>
    <t>Thăng Phước</t>
  </si>
  <si>
    <t>Hiệp Hòa</t>
  </si>
  <si>
    <t>Quế Thọ</t>
  </si>
  <si>
    <t>Bình Sơn</t>
  </si>
  <si>
    <t>Phước Trà</t>
  </si>
  <si>
    <t>Quế Lưu</t>
  </si>
  <si>
    <t>Phước Gia</t>
  </si>
  <si>
    <t>Quế Bình</t>
  </si>
  <si>
    <t>Bình Lâm</t>
  </si>
  <si>
    <t>Sông Trà</t>
  </si>
  <si>
    <t>XVII</t>
  </si>
  <si>
    <t>Tiên Phước</t>
  </si>
  <si>
    <t>Tiên Cảnh</t>
  </si>
  <si>
    <t>Tiên Lãnh</t>
  </si>
  <si>
    <t>Tiên Sơn</t>
  </si>
  <si>
    <t>Tiên Hà</t>
  </si>
  <si>
    <t>Tiên Lộc</t>
  </si>
  <si>
    <t>Tiên Thọ</t>
  </si>
  <si>
    <t>Tiên Cẩm</t>
  </si>
  <si>
    <t>Tiên Mỹ</t>
  </si>
  <si>
    <t>Tiên Châu</t>
  </si>
  <si>
    <t>Tiên Hiệp</t>
  </si>
  <si>
    <t>Tiên An</t>
  </si>
  <si>
    <t>Tiên Ngọc</t>
  </si>
  <si>
    <t>Tiên Lập</t>
  </si>
  <si>
    <t>Tiên Kỳ</t>
  </si>
  <si>
    <t>Tiên Phong</t>
  </si>
  <si>
    <t>XVIII</t>
  </si>
  <si>
    <t>Nông Sơn</t>
  </si>
  <si>
    <t>Quế Phước</t>
  </si>
  <si>
    <t>Quế Ninh</t>
  </si>
  <si>
    <t>Quế Lâm</t>
  </si>
  <si>
    <t>Sơn Viên</t>
  </si>
  <si>
    <t>Phước Ninh</t>
  </si>
  <si>
    <t>Quế Lộc</t>
  </si>
  <si>
    <t>Quế Trung</t>
  </si>
  <si>
    <t>SO SÁNH SỐ LƯỢNG HỘ NGHÈO ĐĂNG KÝ THOÁT NGHÈO VỚI CHỈ TIÊU GIẢM NGHÈO CỦA HUYỆN GIAO CHO CẤP XÃ  NĂM 2020</t>
  </si>
  <si>
    <t>Số hộ đăng ký thoát nghèo BV 2020</t>
  </si>
  <si>
    <t>Chỉ tiêu giảm nghèo năm 2020</t>
  </si>
  <si>
    <t>Hộ dân và hộ nghèo năm 2019</t>
  </si>
  <si>
    <t>Tổng hộ dân 2019</t>
  </si>
  <si>
    <t>Tổng số hộ nghèo 2019</t>
  </si>
  <si>
    <t>Tỷ lệ hộ nghèo 2019 (%)</t>
  </si>
  <si>
    <t>SO SÁNH SỐ LƯỢNG HỘ NGHÈO ĐĂNG KÝ THOÁT NGHÈO SO VỚI CHỈ TIÊU GIẢM NGHÈO CỦA TỈNH GIAO CHO HUYỆN VÀ HUYỆN GIAO CHO CẤP XÃ  NĂM 2020</t>
  </si>
  <si>
    <t>Phụ lục 2</t>
  </si>
  <si>
    <t>Phụ lục 1</t>
  </si>
  <si>
    <t>(Kèm theo Báo cáo số           /LĐTBXH-BTXH ngày       /7/2020 của Sở Lao động - Thương binh và Xã hội tỉnh Quảng Nam)</t>
  </si>
  <si>
    <t>Khu vực miền núi</t>
  </si>
  <si>
    <t>Khu vực đồng bằng</t>
  </si>
  <si>
    <t>(Kèm theo Báo cáo số  176  /BC-LĐTBXH ngày     09  /7/2020 của Sở Lao động - Thương binh và Xã hội tỉnh Quảng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</si>
</sst>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/>
    <xf numFmtId="3" fontId="5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0" fontId="5" fillId="0" borderId="5" xfId="0" applyFont="1" applyBorder="1" applyAlignment="1"/>
    <xf numFmtId="4" fontId="5" fillId="0" borderId="5" xfId="0" applyNumberFormat="1" applyFont="1" applyBorder="1" applyAlignment="1">
      <alignment horizontal="right"/>
    </xf>
    <xf numFmtId="0" fontId="7" fillId="0" borderId="2" xfId="0" applyFont="1" applyBorder="1"/>
    <xf numFmtId="4" fontId="7" fillId="0" borderId="5" xfId="0" applyNumberFormat="1" applyFont="1" applyBorder="1" applyAlignment="1">
      <alignment horizontal="right"/>
    </xf>
    <xf numFmtId="0" fontId="8" fillId="0" borderId="2" xfId="0" applyFont="1" applyBorder="1"/>
    <xf numFmtId="0" fontId="8" fillId="0" borderId="5" xfId="0" applyFont="1" applyBorder="1"/>
    <xf numFmtId="0" fontId="7" fillId="0" borderId="5" xfId="0" applyFont="1" applyBorder="1"/>
    <xf numFmtId="3" fontId="7" fillId="0" borderId="5" xfId="0" applyNumberFormat="1" applyFont="1" applyBorder="1" applyAlignment="1">
      <alignment horizontal="right"/>
    </xf>
    <xf numFmtId="0" fontId="5" fillId="0" borderId="2" xfId="0" applyFont="1" applyBorder="1"/>
    <xf numFmtId="0" fontId="10" fillId="0" borderId="0" xfId="0" applyFont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8" fillId="0" borderId="2" xfId="0" applyNumberFormat="1" applyFont="1" applyBorder="1"/>
    <xf numFmtId="1" fontId="8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3" sqref="A3:J3"/>
    </sheetView>
  </sheetViews>
  <sheetFormatPr defaultRowHeight="12.75" x14ac:dyDescent="0.2"/>
  <cols>
    <col min="1" max="1" width="4" style="41" customWidth="1"/>
    <col min="2" max="2" width="15.7109375" style="1" customWidth="1"/>
    <col min="3" max="3" width="9.7109375" style="42" customWidth="1"/>
    <col min="4" max="4" width="8.5703125" style="42" customWidth="1"/>
    <col min="5" max="5" width="11.42578125" style="43" customWidth="1"/>
    <col min="6" max="6" width="8.85546875" style="44" customWidth="1"/>
    <col min="7" max="10" width="10.140625" style="44" customWidth="1"/>
    <col min="11" max="214" width="9.140625" style="1"/>
    <col min="215" max="215" width="4.42578125" style="1" customWidth="1"/>
    <col min="216" max="216" width="16.5703125" style="1" customWidth="1"/>
    <col min="217" max="217" width="7.42578125" style="1" customWidth="1"/>
    <col min="218" max="218" width="8.5703125" style="1" customWidth="1"/>
    <col min="219" max="220" width="7.42578125" style="1" customWidth="1"/>
    <col min="221" max="221" width="6.28515625" style="1" customWidth="1"/>
    <col min="222" max="223" width="7.7109375" style="1" customWidth="1"/>
    <col min="224" max="224" width="8.5703125" style="1" customWidth="1"/>
    <col min="225" max="225" width="5.5703125" style="1" customWidth="1"/>
    <col min="226" max="226" width="7.7109375" style="1" customWidth="1"/>
    <col min="227" max="234" width="6.140625" style="1" customWidth="1"/>
    <col min="235" max="470" width="9.140625" style="1"/>
    <col min="471" max="471" width="4.42578125" style="1" customWidth="1"/>
    <col min="472" max="472" width="16.5703125" style="1" customWidth="1"/>
    <col min="473" max="473" width="7.42578125" style="1" customWidth="1"/>
    <col min="474" max="474" width="8.5703125" style="1" customWidth="1"/>
    <col min="475" max="476" width="7.42578125" style="1" customWidth="1"/>
    <col min="477" max="477" width="6.28515625" style="1" customWidth="1"/>
    <col min="478" max="479" width="7.7109375" style="1" customWidth="1"/>
    <col min="480" max="480" width="8.5703125" style="1" customWidth="1"/>
    <col min="481" max="481" width="5.5703125" style="1" customWidth="1"/>
    <col min="482" max="482" width="7.7109375" style="1" customWidth="1"/>
    <col min="483" max="490" width="6.140625" style="1" customWidth="1"/>
    <col min="491" max="726" width="9.140625" style="1"/>
    <col min="727" max="727" width="4.42578125" style="1" customWidth="1"/>
    <col min="728" max="728" width="16.5703125" style="1" customWidth="1"/>
    <col min="729" max="729" width="7.42578125" style="1" customWidth="1"/>
    <col min="730" max="730" width="8.5703125" style="1" customWidth="1"/>
    <col min="731" max="732" width="7.42578125" style="1" customWidth="1"/>
    <col min="733" max="733" width="6.28515625" style="1" customWidth="1"/>
    <col min="734" max="735" width="7.7109375" style="1" customWidth="1"/>
    <col min="736" max="736" width="8.5703125" style="1" customWidth="1"/>
    <col min="737" max="737" width="5.5703125" style="1" customWidth="1"/>
    <col min="738" max="738" width="7.7109375" style="1" customWidth="1"/>
    <col min="739" max="746" width="6.140625" style="1" customWidth="1"/>
    <col min="747" max="982" width="9.140625" style="1"/>
    <col min="983" max="983" width="4.42578125" style="1" customWidth="1"/>
    <col min="984" max="984" width="16.5703125" style="1" customWidth="1"/>
    <col min="985" max="985" width="7.42578125" style="1" customWidth="1"/>
    <col min="986" max="986" width="8.5703125" style="1" customWidth="1"/>
    <col min="987" max="988" width="7.42578125" style="1" customWidth="1"/>
    <col min="989" max="989" width="6.28515625" style="1" customWidth="1"/>
    <col min="990" max="991" width="7.7109375" style="1" customWidth="1"/>
    <col min="992" max="992" width="8.5703125" style="1" customWidth="1"/>
    <col min="993" max="993" width="5.5703125" style="1" customWidth="1"/>
    <col min="994" max="994" width="7.7109375" style="1" customWidth="1"/>
    <col min="995" max="1002" width="6.140625" style="1" customWidth="1"/>
    <col min="1003" max="1238" width="9.140625" style="1"/>
    <col min="1239" max="1239" width="4.42578125" style="1" customWidth="1"/>
    <col min="1240" max="1240" width="16.5703125" style="1" customWidth="1"/>
    <col min="1241" max="1241" width="7.42578125" style="1" customWidth="1"/>
    <col min="1242" max="1242" width="8.5703125" style="1" customWidth="1"/>
    <col min="1243" max="1244" width="7.42578125" style="1" customWidth="1"/>
    <col min="1245" max="1245" width="6.28515625" style="1" customWidth="1"/>
    <col min="1246" max="1247" width="7.7109375" style="1" customWidth="1"/>
    <col min="1248" max="1248" width="8.5703125" style="1" customWidth="1"/>
    <col min="1249" max="1249" width="5.5703125" style="1" customWidth="1"/>
    <col min="1250" max="1250" width="7.7109375" style="1" customWidth="1"/>
    <col min="1251" max="1258" width="6.140625" style="1" customWidth="1"/>
    <col min="1259" max="1494" width="9.140625" style="1"/>
    <col min="1495" max="1495" width="4.42578125" style="1" customWidth="1"/>
    <col min="1496" max="1496" width="16.5703125" style="1" customWidth="1"/>
    <col min="1497" max="1497" width="7.42578125" style="1" customWidth="1"/>
    <col min="1498" max="1498" width="8.5703125" style="1" customWidth="1"/>
    <col min="1499" max="1500" width="7.42578125" style="1" customWidth="1"/>
    <col min="1501" max="1501" width="6.28515625" style="1" customWidth="1"/>
    <col min="1502" max="1503" width="7.7109375" style="1" customWidth="1"/>
    <col min="1504" max="1504" width="8.5703125" style="1" customWidth="1"/>
    <col min="1505" max="1505" width="5.5703125" style="1" customWidth="1"/>
    <col min="1506" max="1506" width="7.7109375" style="1" customWidth="1"/>
    <col min="1507" max="1514" width="6.140625" style="1" customWidth="1"/>
    <col min="1515" max="1750" width="9.140625" style="1"/>
    <col min="1751" max="1751" width="4.42578125" style="1" customWidth="1"/>
    <col min="1752" max="1752" width="16.5703125" style="1" customWidth="1"/>
    <col min="1753" max="1753" width="7.42578125" style="1" customWidth="1"/>
    <col min="1754" max="1754" width="8.5703125" style="1" customWidth="1"/>
    <col min="1755" max="1756" width="7.42578125" style="1" customWidth="1"/>
    <col min="1757" max="1757" width="6.28515625" style="1" customWidth="1"/>
    <col min="1758" max="1759" width="7.7109375" style="1" customWidth="1"/>
    <col min="1760" max="1760" width="8.5703125" style="1" customWidth="1"/>
    <col min="1761" max="1761" width="5.5703125" style="1" customWidth="1"/>
    <col min="1762" max="1762" width="7.7109375" style="1" customWidth="1"/>
    <col min="1763" max="1770" width="6.140625" style="1" customWidth="1"/>
    <col min="1771" max="2006" width="9.140625" style="1"/>
    <col min="2007" max="2007" width="4.42578125" style="1" customWidth="1"/>
    <col min="2008" max="2008" width="16.5703125" style="1" customWidth="1"/>
    <col min="2009" max="2009" width="7.42578125" style="1" customWidth="1"/>
    <col min="2010" max="2010" width="8.5703125" style="1" customWidth="1"/>
    <col min="2011" max="2012" width="7.42578125" style="1" customWidth="1"/>
    <col min="2013" max="2013" width="6.28515625" style="1" customWidth="1"/>
    <col min="2014" max="2015" width="7.7109375" style="1" customWidth="1"/>
    <col min="2016" max="2016" width="8.5703125" style="1" customWidth="1"/>
    <col min="2017" max="2017" width="5.5703125" style="1" customWidth="1"/>
    <col min="2018" max="2018" width="7.7109375" style="1" customWidth="1"/>
    <col min="2019" max="2026" width="6.140625" style="1" customWidth="1"/>
    <col min="2027" max="2262" width="9.140625" style="1"/>
    <col min="2263" max="2263" width="4.42578125" style="1" customWidth="1"/>
    <col min="2264" max="2264" width="16.5703125" style="1" customWidth="1"/>
    <col min="2265" max="2265" width="7.42578125" style="1" customWidth="1"/>
    <col min="2266" max="2266" width="8.5703125" style="1" customWidth="1"/>
    <col min="2267" max="2268" width="7.42578125" style="1" customWidth="1"/>
    <col min="2269" max="2269" width="6.28515625" style="1" customWidth="1"/>
    <col min="2270" max="2271" width="7.7109375" style="1" customWidth="1"/>
    <col min="2272" max="2272" width="8.5703125" style="1" customWidth="1"/>
    <col min="2273" max="2273" width="5.5703125" style="1" customWidth="1"/>
    <col min="2274" max="2274" width="7.7109375" style="1" customWidth="1"/>
    <col min="2275" max="2282" width="6.140625" style="1" customWidth="1"/>
    <col min="2283" max="2518" width="9.140625" style="1"/>
    <col min="2519" max="2519" width="4.42578125" style="1" customWidth="1"/>
    <col min="2520" max="2520" width="16.5703125" style="1" customWidth="1"/>
    <col min="2521" max="2521" width="7.42578125" style="1" customWidth="1"/>
    <col min="2522" max="2522" width="8.5703125" style="1" customWidth="1"/>
    <col min="2523" max="2524" width="7.42578125" style="1" customWidth="1"/>
    <col min="2525" max="2525" width="6.28515625" style="1" customWidth="1"/>
    <col min="2526" max="2527" width="7.7109375" style="1" customWidth="1"/>
    <col min="2528" max="2528" width="8.5703125" style="1" customWidth="1"/>
    <col min="2529" max="2529" width="5.5703125" style="1" customWidth="1"/>
    <col min="2530" max="2530" width="7.7109375" style="1" customWidth="1"/>
    <col min="2531" max="2538" width="6.140625" style="1" customWidth="1"/>
    <col min="2539" max="2774" width="9.140625" style="1"/>
    <col min="2775" max="2775" width="4.42578125" style="1" customWidth="1"/>
    <col min="2776" max="2776" width="16.5703125" style="1" customWidth="1"/>
    <col min="2777" max="2777" width="7.42578125" style="1" customWidth="1"/>
    <col min="2778" max="2778" width="8.5703125" style="1" customWidth="1"/>
    <col min="2779" max="2780" width="7.42578125" style="1" customWidth="1"/>
    <col min="2781" max="2781" width="6.28515625" style="1" customWidth="1"/>
    <col min="2782" max="2783" width="7.7109375" style="1" customWidth="1"/>
    <col min="2784" max="2784" width="8.5703125" style="1" customWidth="1"/>
    <col min="2785" max="2785" width="5.5703125" style="1" customWidth="1"/>
    <col min="2786" max="2786" width="7.7109375" style="1" customWidth="1"/>
    <col min="2787" max="2794" width="6.140625" style="1" customWidth="1"/>
    <col min="2795" max="3030" width="9.140625" style="1"/>
    <col min="3031" max="3031" width="4.42578125" style="1" customWidth="1"/>
    <col min="3032" max="3032" width="16.5703125" style="1" customWidth="1"/>
    <col min="3033" max="3033" width="7.42578125" style="1" customWidth="1"/>
    <col min="3034" max="3034" width="8.5703125" style="1" customWidth="1"/>
    <col min="3035" max="3036" width="7.42578125" style="1" customWidth="1"/>
    <col min="3037" max="3037" width="6.28515625" style="1" customWidth="1"/>
    <col min="3038" max="3039" width="7.7109375" style="1" customWidth="1"/>
    <col min="3040" max="3040" width="8.5703125" style="1" customWidth="1"/>
    <col min="3041" max="3041" width="5.5703125" style="1" customWidth="1"/>
    <col min="3042" max="3042" width="7.7109375" style="1" customWidth="1"/>
    <col min="3043" max="3050" width="6.140625" style="1" customWidth="1"/>
    <col min="3051" max="3286" width="9.140625" style="1"/>
    <col min="3287" max="3287" width="4.42578125" style="1" customWidth="1"/>
    <col min="3288" max="3288" width="16.5703125" style="1" customWidth="1"/>
    <col min="3289" max="3289" width="7.42578125" style="1" customWidth="1"/>
    <col min="3290" max="3290" width="8.5703125" style="1" customWidth="1"/>
    <col min="3291" max="3292" width="7.42578125" style="1" customWidth="1"/>
    <col min="3293" max="3293" width="6.28515625" style="1" customWidth="1"/>
    <col min="3294" max="3295" width="7.7109375" style="1" customWidth="1"/>
    <col min="3296" max="3296" width="8.5703125" style="1" customWidth="1"/>
    <col min="3297" max="3297" width="5.5703125" style="1" customWidth="1"/>
    <col min="3298" max="3298" width="7.7109375" style="1" customWidth="1"/>
    <col min="3299" max="3306" width="6.140625" style="1" customWidth="1"/>
    <col min="3307" max="3542" width="9.140625" style="1"/>
    <col min="3543" max="3543" width="4.42578125" style="1" customWidth="1"/>
    <col min="3544" max="3544" width="16.5703125" style="1" customWidth="1"/>
    <col min="3545" max="3545" width="7.42578125" style="1" customWidth="1"/>
    <col min="3546" max="3546" width="8.5703125" style="1" customWidth="1"/>
    <col min="3547" max="3548" width="7.42578125" style="1" customWidth="1"/>
    <col min="3549" max="3549" width="6.28515625" style="1" customWidth="1"/>
    <col min="3550" max="3551" width="7.7109375" style="1" customWidth="1"/>
    <col min="3552" max="3552" width="8.5703125" style="1" customWidth="1"/>
    <col min="3553" max="3553" width="5.5703125" style="1" customWidth="1"/>
    <col min="3554" max="3554" width="7.7109375" style="1" customWidth="1"/>
    <col min="3555" max="3562" width="6.140625" style="1" customWidth="1"/>
    <col min="3563" max="3798" width="9.140625" style="1"/>
    <col min="3799" max="3799" width="4.42578125" style="1" customWidth="1"/>
    <col min="3800" max="3800" width="16.5703125" style="1" customWidth="1"/>
    <col min="3801" max="3801" width="7.42578125" style="1" customWidth="1"/>
    <col min="3802" max="3802" width="8.5703125" style="1" customWidth="1"/>
    <col min="3803" max="3804" width="7.42578125" style="1" customWidth="1"/>
    <col min="3805" max="3805" width="6.28515625" style="1" customWidth="1"/>
    <col min="3806" max="3807" width="7.7109375" style="1" customWidth="1"/>
    <col min="3808" max="3808" width="8.5703125" style="1" customWidth="1"/>
    <col min="3809" max="3809" width="5.5703125" style="1" customWidth="1"/>
    <col min="3810" max="3810" width="7.7109375" style="1" customWidth="1"/>
    <col min="3811" max="3818" width="6.140625" style="1" customWidth="1"/>
    <col min="3819" max="4054" width="9.140625" style="1"/>
    <col min="4055" max="4055" width="4.42578125" style="1" customWidth="1"/>
    <col min="4056" max="4056" width="16.5703125" style="1" customWidth="1"/>
    <col min="4057" max="4057" width="7.42578125" style="1" customWidth="1"/>
    <col min="4058" max="4058" width="8.5703125" style="1" customWidth="1"/>
    <col min="4059" max="4060" width="7.42578125" style="1" customWidth="1"/>
    <col min="4061" max="4061" width="6.28515625" style="1" customWidth="1"/>
    <col min="4062" max="4063" width="7.7109375" style="1" customWidth="1"/>
    <col min="4064" max="4064" width="8.5703125" style="1" customWidth="1"/>
    <col min="4065" max="4065" width="5.5703125" style="1" customWidth="1"/>
    <col min="4066" max="4066" width="7.7109375" style="1" customWidth="1"/>
    <col min="4067" max="4074" width="6.140625" style="1" customWidth="1"/>
    <col min="4075" max="4310" width="9.140625" style="1"/>
    <col min="4311" max="4311" width="4.42578125" style="1" customWidth="1"/>
    <col min="4312" max="4312" width="16.5703125" style="1" customWidth="1"/>
    <col min="4313" max="4313" width="7.42578125" style="1" customWidth="1"/>
    <col min="4314" max="4314" width="8.5703125" style="1" customWidth="1"/>
    <col min="4315" max="4316" width="7.42578125" style="1" customWidth="1"/>
    <col min="4317" max="4317" width="6.28515625" style="1" customWidth="1"/>
    <col min="4318" max="4319" width="7.7109375" style="1" customWidth="1"/>
    <col min="4320" max="4320" width="8.5703125" style="1" customWidth="1"/>
    <col min="4321" max="4321" width="5.5703125" style="1" customWidth="1"/>
    <col min="4322" max="4322" width="7.7109375" style="1" customWidth="1"/>
    <col min="4323" max="4330" width="6.140625" style="1" customWidth="1"/>
    <col min="4331" max="4566" width="9.140625" style="1"/>
    <col min="4567" max="4567" width="4.42578125" style="1" customWidth="1"/>
    <col min="4568" max="4568" width="16.5703125" style="1" customWidth="1"/>
    <col min="4569" max="4569" width="7.42578125" style="1" customWidth="1"/>
    <col min="4570" max="4570" width="8.5703125" style="1" customWidth="1"/>
    <col min="4571" max="4572" width="7.42578125" style="1" customWidth="1"/>
    <col min="4573" max="4573" width="6.28515625" style="1" customWidth="1"/>
    <col min="4574" max="4575" width="7.7109375" style="1" customWidth="1"/>
    <col min="4576" max="4576" width="8.5703125" style="1" customWidth="1"/>
    <col min="4577" max="4577" width="5.5703125" style="1" customWidth="1"/>
    <col min="4578" max="4578" width="7.7109375" style="1" customWidth="1"/>
    <col min="4579" max="4586" width="6.140625" style="1" customWidth="1"/>
    <col min="4587" max="4822" width="9.140625" style="1"/>
    <col min="4823" max="4823" width="4.42578125" style="1" customWidth="1"/>
    <col min="4824" max="4824" width="16.5703125" style="1" customWidth="1"/>
    <col min="4825" max="4825" width="7.42578125" style="1" customWidth="1"/>
    <col min="4826" max="4826" width="8.5703125" style="1" customWidth="1"/>
    <col min="4827" max="4828" width="7.42578125" style="1" customWidth="1"/>
    <col min="4829" max="4829" width="6.28515625" style="1" customWidth="1"/>
    <col min="4830" max="4831" width="7.7109375" style="1" customWidth="1"/>
    <col min="4832" max="4832" width="8.5703125" style="1" customWidth="1"/>
    <col min="4833" max="4833" width="5.5703125" style="1" customWidth="1"/>
    <col min="4834" max="4834" width="7.7109375" style="1" customWidth="1"/>
    <col min="4835" max="4842" width="6.140625" style="1" customWidth="1"/>
    <col min="4843" max="5078" width="9.140625" style="1"/>
    <col min="5079" max="5079" width="4.42578125" style="1" customWidth="1"/>
    <col min="5080" max="5080" width="16.5703125" style="1" customWidth="1"/>
    <col min="5081" max="5081" width="7.42578125" style="1" customWidth="1"/>
    <col min="5082" max="5082" width="8.5703125" style="1" customWidth="1"/>
    <col min="5083" max="5084" width="7.42578125" style="1" customWidth="1"/>
    <col min="5085" max="5085" width="6.28515625" style="1" customWidth="1"/>
    <col min="5086" max="5087" width="7.7109375" style="1" customWidth="1"/>
    <col min="5088" max="5088" width="8.5703125" style="1" customWidth="1"/>
    <col min="5089" max="5089" width="5.5703125" style="1" customWidth="1"/>
    <col min="5090" max="5090" width="7.7109375" style="1" customWidth="1"/>
    <col min="5091" max="5098" width="6.140625" style="1" customWidth="1"/>
    <col min="5099" max="5334" width="9.140625" style="1"/>
    <col min="5335" max="5335" width="4.42578125" style="1" customWidth="1"/>
    <col min="5336" max="5336" width="16.5703125" style="1" customWidth="1"/>
    <col min="5337" max="5337" width="7.42578125" style="1" customWidth="1"/>
    <col min="5338" max="5338" width="8.5703125" style="1" customWidth="1"/>
    <col min="5339" max="5340" width="7.42578125" style="1" customWidth="1"/>
    <col min="5341" max="5341" width="6.28515625" style="1" customWidth="1"/>
    <col min="5342" max="5343" width="7.7109375" style="1" customWidth="1"/>
    <col min="5344" max="5344" width="8.5703125" style="1" customWidth="1"/>
    <col min="5345" max="5345" width="5.5703125" style="1" customWidth="1"/>
    <col min="5346" max="5346" width="7.7109375" style="1" customWidth="1"/>
    <col min="5347" max="5354" width="6.140625" style="1" customWidth="1"/>
    <col min="5355" max="5590" width="9.140625" style="1"/>
    <col min="5591" max="5591" width="4.42578125" style="1" customWidth="1"/>
    <col min="5592" max="5592" width="16.5703125" style="1" customWidth="1"/>
    <col min="5593" max="5593" width="7.42578125" style="1" customWidth="1"/>
    <col min="5594" max="5594" width="8.5703125" style="1" customWidth="1"/>
    <col min="5595" max="5596" width="7.42578125" style="1" customWidth="1"/>
    <col min="5597" max="5597" width="6.28515625" style="1" customWidth="1"/>
    <col min="5598" max="5599" width="7.7109375" style="1" customWidth="1"/>
    <col min="5600" max="5600" width="8.5703125" style="1" customWidth="1"/>
    <col min="5601" max="5601" width="5.5703125" style="1" customWidth="1"/>
    <col min="5602" max="5602" width="7.7109375" style="1" customWidth="1"/>
    <col min="5603" max="5610" width="6.140625" style="1" customWidth="1"/>
    <col min="5611" max="5846" width="9.140625" style="1"/>
    <col min="5847" max="5847" width="4.42578125" style="1" customWidth="1"/>
    <col min="5848" max="5848" width="16.5703125" style="1" customWidth="1"/>
    <col min="5849" max="5849" width="7.42578125" style="1" customWidth="1"/>
    <col min="5850" max="5850" width="8.5703125" style="1" customWidth="1"/>
    <col min="5851" max="5852" width="7.42578125" style="1" customWidth="1"/>
    <col min="5853" max="5853" width="6.28515625" style="1" customWidth="1"/>
    <col min="5854" max="5855" width="7.7109375" style="1" customWidth="1"/>
    <col min="5856" max="5856" width="8.5703125" style="1" customWidth="1"/>
    <col min="5857" max="5857" width="5.5703125" style="1" customWidth="1"/>
    <col min="5858" max="5858" width="7.7109375" style="1" customWidth="1"/>
    <col min="5859" max="5866" width="6.140625" style="1" customWidth="1"/>
    <col min="5867" max="6102" width="9.140625" style="1"/>
    <col min="6103" max="6103" width="4.42578125" style="1" customWidth="1"/>
    <col min="6104" max="6104" width="16.5703125" style="1" customWidth="1"/>
    <col min="6105" max="6105" width="7.42578125" style="1" customWidth="1"/>
    <col min="6106" max="6106" width="8.5703125" style="1" customWidth="1"/>
    <col min="6107" max="6108" width="7.42578125" style="1" customWidth="1"/>
    <col min="6109" max="6109" width="6.28515625" style="1" customWidth="1"/>
    <col min="6110" max="6111" width="7.7109375" style="1" customWidth="1"/>
    <col min="6112" max="6112" width="8.5703125" style="1" customWidth="1"/>
    <col min="6113" max="6113" width="5.5703125" style="1" customWidth="1"/>
    <col min="6114" max="6114" width="7.7109375" style="1" customWidth="1"/>
    <col min="6115" max="6122" width="6.140625" style="1" customWidth="1"/>
    <col min="6123" max="6358" width="9.140625" style="1"/>
    <col min="6359" max="6359" width="4.42578125" style="1" customWidth="1"/>
    <col min="6360" max="6360" width="16.5703125" style="1" customWidth="1"/>
    <col min="6361" max="6361" width="7.42578125" style="1" customWidth="1"/>
    <col min="6362" max="6362" width="8.5703125" style="1" customWidth="1"/>
    <col min="6363" max="6364" width="7.42578125" style="1" customWidth="1"/>
    <col min="6365" max="6365" width="6.28515625" style="1" customWidth="1"/>
    <col min="6366" max="6367" width="7.7109375" style="1" customWidth="1"/>
    <col min="6368" max="6368" width="8.5703125" style="1" customWidth="1"/>
    <col min="6369" max="6369" width="5.5703125" style="1" customWidth="1"/>
    <col min="6370" max="6370" width="7.7109375" style="1" customWidth="1"/>
    <col min="6371" max="6378" width="6.140625" style="1" customWidth="1"/>
    <col min="6379" max="6614" width="9.140625" style="1"/>
    <col min="6615" max="6615" width="4.42578125" style="1" customWidth="1"/>
    <col min="6616" max="6616" width="16.5703125" style="1" customWidth="1"/>
    <col min="6617" max="6617" width="7.42578125" style="1" customWidth="1"/>
    <col min="6618" max="6618" width="8.5703125" style="1" customWidth="1"/>
    <col min="6619" max="6620" width="7.42578125" style="1" customWidth="1"/>
    <col min="6621" max="6621" width="6.28515625" style="1" customWidth="1"/>
    <col min="6622" max="6623" width="7.7109375" style="1" customWidth="1"/>
    <col min="6624" max="6624" width="8.5703125" style="1" customWidth="1"/>
    <col min="6625" max="6625" width="5.5703125" style="1" customWidth="1"/>
    <col min="6626" max="6626" width="7.7109375" style="1" customWidth="1"/>
    <col min="6627" max="6634" width="6.140625" style="1" customWidth="1"/>
    <col min="6635" max="6870" width="9.140625" style="1"/>
    <col min="6871" max="6871" width="4.42578125" style="1" customWidth="1"/>
    <col min="6872" max="6872" width="16.5703125" style="1" customWidth="1"/>
    <col min="6873" max="6873" width="7.42578125" style="1" customWidth="1"/>
    <col min="6874" max="6874" width="8.5703125" style="1" customWidth="1"/>
    <col min="6875" max="6876" width="7.42578125" style="1" customWidth="1"/>
    <col min="6877" max="6877" width="6.28515625" style="1" customWidth="1"/>
    <col min="6878" max="6879" width="7.7109375" style="1" customWidth="1"/>
    <col min="6880" max="6880" width="8.5703125" style="1" customWidth="1"/>
    <col min="6881" max="6881" width="5.5703125" style="1" customWidth="1"/>
    <col min="6882" max="6882" width="7.7109375" style="1" customWidth="1"/>
    <col min="6883" max="6890" width="6.140625" style="1" customWidth="1"/>
    <col min="6891" max="7126" width="9.140625" style="1"/>
    <col min="7127" max="7127" width="4.42578125" style="1" customWidth="1"/>
    <col min="7128" max="7128" width="16.5703125" style="1" customWidth="1"/>
    <col min="7129" max="7129" width="7.42578125" style="1" customWidth="1"/>
    <col min="7130" max="7130" width="8.5703125" style="1" customWidth="1"/>
    <col min="7131" max="7132" width="7.42578125" style="1" customWidth="1"/>
    <col min="7133" max="7133" width="6.28515625" style="1" customWidth="1"/>
    <col min="7134" max="7135" width="7.7109375" style="1" customWidth="1"/>
    <col min="7136" max="7136" width="8.5703125" style="1" customWidth="1"/>
    <col min="7137" max="7137" width="5.5703125" style="1" customWidth="1"/>
    <col min="7138" max="7138" width="7.7109375" style="1" customWidth="1"/>
    <col min="7139" max="7146" width="6.140625" style="1" customWidth="1"/>
    <col min="7147" max="7382" width="9.140625" style="1"/>
    <col min="7383" max="7383" width="4.42578125" style="1" customWidth="1"/>
    <col min="7384" max="7384" width="16.5703125" style="1" customWidth="1"/>
    <col min="7385" max="7385" width="7.42578125" style="1" customWidth="1"/>
    <col min="7386" max="7386" width="8.5703125" style="1" customWidth="1"/>
    <col min="7387" max="7388" width="7.42578125" style="1" customWidth="1"/>
    <col min="7389" max="7389" width="6.28515625" style="1" customWidth="1"/>
    <col min="7390" max="7391" width="7.7109375" style="1" customWidth="1"/>
    <col min="7392" max="7392" width="8.5703125" style="1" customWidth="1"/>
    <col min="7393" max="7393" width="5.5703125" style="1" customWidth="1"/>
    <col min="7394" max="7394" width="7.7109375" style="1" customWidth="1"/>
    <col min="7395" max="7402" width="6.140625" style="1" customWidth="1"/>
    <col min="7403" max="7638" width="9.140625" style="1"/>
    <col min="7639" max="7639" width="4.42578125" style="1" customWidth="1"/>
    <col min="7640" max="7640" width="16.5703125" style="1" customWidth="1"/>
    <col min="7641" max="7641" width="7.42578125" style="1" customWidth="1"/>
    <col min="7642" max="7642" width="8.5703125" style="1" customWidth="1"/>
    <col min="7643" max="7644" width="7.42578125" style="1" customWidth="1"/>
    <col min="7645" max="7645" width="6.28515625" style="1" customWidth="1"/>
    <col min="7646" max="7647" width="7.7109375" style="1" customWidth="1"/>
    <col min="7648" max="7648" width="8.5703125" style="1" customWidth="1"/>
    <col min="7649" max="7649" width="5.5703125" style="1" customWidth="1"/>
    <col min="7650" max="7650" width="7.7109375" style="1" customWidth="1"/>
    <col min="7651" max="7658" width="6.140625" style="1" customWidth="1"/>
    <col min="7659" max="7894" width="9.140625" style="1"/>
    <col min="7895" max="7895" width="4.42578125" style="1" customWidth="1"/>
    <col min="7896" max="7896" width="16.5703125" style="1" customWidth="1"/>
    <col min="7897" max="7897" width="7.42578125" style="1" customWidth="1"/>
    <col min="7898" max="7898" width="8.5703125" style="1" customWidth="1"/>
    <col min="7899" max="7900" width="7.42578125" style="1" customWidth="1"/>
    <col min="7901" max="7901" width="6.28515625" style="1" customWidth="1"/>
    <col min="7902" max="7903" width="7.7109375" style="1" customWidth="1"/>
    <col min="7904" max="7904" width="8.5703125" style="1" customWidth="1"/>
    <col min="7905" max="7905" width="5.5703125" style="1" customWidth="1"/>
    <col min="7906" max="7906" width="7.7109375" style="1" customWidth="1"/>
    <col min="7907" max="7914" width="6.140625" style="1" customWidth="1"/>
    <col min="7915" max="8150" width="9.140625" style="1"/>
    <col min="8151" max="8151" width="4.42578125" style="1" customWidth="1"/>
    <col min="8152" max="8152" width="16.5703125" style="1" customWidth="1"/>
    <col min="8153" max="8153" width="7.42578125" style="1" customWidth="1"/>
    <col min="8154" max="8154" width="8.5703125" style="1" customWidth="1"/>
    <col min="8155" max="8156" width="7.42578125" style="1" customWidth="1"/>
    <col min="8157" max="8157" width="6.28515625" style="1" customWidth="1"/>
    <col min="8158" max="8159" width="7.7109375" style="1" customWidth="1"/>
    <col min="8160" max="8160" width="8.5703125" style="1" customWidth="1"/>
    <col min="8161" max="8161" width="5.5703125" style="1" customWidth="1"/>
    <col min="8162" max="8162" width="7.7109375" style="1" customWidth="1"/>
    <col min="8163" max="8170" width="6.140625" style="1" customWidth="1"/>
    <col min="8171" max="8406" width="9.140625" style="1"/>
    <col min="8407" max="8407" width="4.42578125" style="1" customWidth="1"/>
    <col min="8408" max="8408" width="16.5703125" style="1" customWidth="1"/>
    <col min="8409" max="8409" width="7.42578125" style="1" customWidth="1"/>
    <col min="8410" max="8410" width="8.5703125" style="1" customWidth="1"/>
    <col min="8411" max="8412" width="7.42578125" style="1" customWidth="1"/>
    <col min="8413" max="8413" width="6.28515625" style="1" customWidth="1"/>
    <col min="8414" max="8415" width="7.7109375" style="1" customWidth="1"/>
    <col min="8416" max="8416" width="8.5703125" style="1" customWidth="1"/>
    <col min="8417" max="8417" width="5.5703125" style="1" customWidth="1"/>
    <col min="8418" max="8418" width="7.7109375" style="1" customWidth="1"/>
    <col min="8419" max="8426" width="6.140625" style="1" customWidth="1"/>
    <col min="8427" max="8662" width="9.140625" style="1"/>
    <col min="8663" max="8663" width="4.42578125" style="1" customWidth="1"/>
    <col min="8664" max="8664" width="16.5703125" style="1" customWidth="1"/>
    <col min="8665" max="8665" width="7.42578125" style="1" customWidth="1"/>
    <col min="8666" max="8666" width="8.5703125" style="1" customWidth="1"/>
    <col min="8667" max="8668" width="7.42578125" style="1" customWidth="1"/>
    <col min="8669" max="8669" width="6.28515625" style="1" customWidth="1"/>
    <col min="8670" max="8671" width="7.7109375" style="1" customWidth="1"/>
    <col min="8672" max="8672" width="8.5703125" style="1" customWidth="1"/>
    <col min="8673" max="8673" width="5.5703125" style="1" customWidth="1"/>
    <col min="8674" max="8674" width="7.7109375" style="1" customWidth="1"/>
    <col min="8675" max="8682" width="6.140625" style="1" customWidth="1"/>
    <col min="8683" max="8918" width="9.140625" style="1"/>
    <col min="8919" max="8919" width="4.42578125" style="1" customWidth="1"/>
    <col min="8920" max="8920" width="16.5703125" style="1" customWidth="1"/>
    <col min="8921" max="8921" width="7.42578125" style="1" customWidth="1"/>
    <col min="8922" max="8922" width="8.5703125" style="1" customWidth="1"/>
    <col min="8923" max="8924" width="7.42578125" style="1" customWidth="1"/>
    <col min="8925" max="8925" width="6.28515625" style="1" customWidth="1"/>
    <col min="8926" max="8927" width="7.7109375" style="1" customWidth="1"/>
    <col min="8928" max="8928" width="8.5703125" style="1" customWidth="1"/>
    <col min="8929" max="8929" width="5.5703125" style="1" customWidth="1"/>
    <col min="8930" max="8930" width="7.7109375" style="1" customWidth="1"/>
    <col min="8931" max="8938" width="6.140625" style="1" customWidth="1"/>
    <col min="8939" max="9174" width="9.140625" style="1"/>
    <col min="9175" max="9175" width="4.42578125" style="1" customWidth="1"/>
    <col min="9176" max="9176" width="16.5703125" style="1" customWidth="1"/>
    <col min="9177" max="9177" width="7.42578125" style="1" customWidth="1"/>
    <col min="9178" max="9178" width="8.5703125" style="1" customWidth="1"/>
    <col min="9179" max="9180" width="7.42578125" style="1" customWidth="1"/>
    <col min="9181" max="9181" width="6.28515625" style="1" customWidth="1"/>
    <col min="9182" max="9183" width="7.7109375" style="1" customWidth="1"/>
    <col min="9184" max="9184" width="8.5703125" style="1" customWidth="1"/>
    <col min="9185" max="9185" width="5.5703125" style="1" customWidth="1"/>
    <col min="9186" max="9186" width="7.7109375" style="1" customWidth="1"/>
    <col min="9187" max="9194" width="6.140625" style="1" customWidth="1"/>
    <col min="9195" max="9430" width="9.140625" style="1"/>
    <col min="9431" max="9431" width="4.42578125" style="1" customWidth="1"/>
    <col min="9432" max="9432" width="16.5703125" style="1" customWidth="1"/>
    <col min="9433" max="9433" width="7.42578125" style="1" customWidth="1"/>
    <col min="9434" max="9434" width="8.5703125" style="1" customWidth="1"/>
    <col min="9435" max="9436" width="7.42578125" style="1" customWidth="1"/>
    <col min="9437" max="9437" width="6.28515625" style="1" customWidth="1"/>
    <col min="9438" max="9439" width="7.7109375" style="1" customWidth="1"/>
    <col min="9440" max="9440" width="8.5703125" style="1" customWidth="1"/>
    <col min="9441" max="9441" width="5.5703125" style="1" customWidth="1"/>
    <col min="9442" max="9442" width="7.7109375" style="1" customWidth="1"/>
    <col min="9443" max="9450" width="6.140625" style="1" customWidth="1"/>
    <col min="9451" max="9686" width="9.140625" style="1"/>
    <col min="9687" max="9687" width="4.42578125" style="1" customWidth="1"/>
    <col min="9688" max="9688" width="16.5703125" style="1" customWidth="1"/>
    <col min="9689" max="9689" width="7.42578125" style="1" customWidth="1"/>
    <col min="9690" max="9690" width="8.5703125" style="1" customWidth="1"/>
    <col min="9691" max="9692" width="7.42578125" style="1" customWidth="1"/>
    <col min="9693" max="9693" width="6.28515625" style="1" customWidth="1"/>
    <col min="9694" max="9695" width="7.7109375" style="1" customWidth="1"/>
    <col min="9696" max="9696" width="8.5703125" style="1" customWidth="1"/>
    <col min="9697" max="9697" width="5.5703125" style="1" customWidth="1"/>
    <col min="9698" max="9698" width="7.7109375" style="1" customWidth="1"/>
    <col min="9699" max="9706" width="6.140625" style="1" customWidth="1"/>
    <col min="9707" max="9942" width="9.140625" style="1"/>
    <col min="9943" max="9943" width="4.42578125" style="1" customWidth="1"/>
    <col min="9944" max="9944" width="16.5703125" style="1" customWidth="1"/>
    <col min="9945" max="9945" width="7.42578125" style="1" customWidth="1"/>
    <col min="9946" max="9946" width="8.5703125" style="1" customWidth="1"/>
    <col min="9947" max="9948" width="7.42578125" style="1" customWidth="1"/>
    <col min="9949" max="9949" width="6.28515625" style="1" customWidth="1"/>
    <col min="9950" max="9951" width="7.7109375" style="1" customWidth="1"/>
    <col min="9952" max="9952" width="8.5703125" style="1" customWidth="1"/>
    <col min="9953" max="9953" width="5.5703125" style="1" customWidth="1"/>
    <col min="9954" max="9954" width="7.7109375" style="1" customWidth="1"/>
    <col min="9955" max="9962" width="6.140625" style="1" customWidth="1"/>
    <col min="9963" max="10198" width="9.140625" style="1"/>
    <col min="10199" max="10199" width="4.42578125" style="1" customWidth="1"/>
    <col min="10200" max="10200" width="16.5703125" style="1" customWidth="1"/>
    <col min="10201" max="10201" width="7.42578125" style="1" customWidth="1"/>
    <col min="10202" max="10202" width="8.5703125" style="1" customWidth="1"/>
    <col min="10203" max="10204" width="7.42578125" style="1" customWidth="1"/>
    <col min="10205" max="10205" width="6.28515625" style="1" customWidth="1"/>
    <col min="10206" max="10207" width="7.7109375" style="1" customWidth="1"/>
    <col min="10208" max="10208" width="8.5703125" style="1" customWidth="1"/>
    <col min="10209" max="10209" width="5.5703125" style="1" customWidth="1"/>
    <col min="10210" max="10210" width="7.7109375" style="1" customWidth="1"/>
    <col min="10211" max="10218" width="6.140625" style="1" customWidth="1"/>
    <col min="10219" max="10454" width="9.140625" style="1"/>
    <col min="10455" max="10455" width="4.42578125" style="1" customWidth="1"/>
    <col min="10456" max="10456" width="16.5703125" style="1" customWidth="1"/>
    <col min="10457" max="10457" width="7.42578125" style="1" customWidth="1"/>
    <col min="10458" max="10458" width="8.5703125" style="1" customWidth="1"/>
    <col min="10459" max="10460" width="7.42578125" style="1" customWidth="1"/>
    <col min="10461" max="10461" width="6.28515625" style="1" customWidth="1"/>
    <col min="10462" max="10463" width="7.7109375" style="1" customWidth="1"/>
    <col min="10464" max="10464" width="8.5703125" style="1" customWidth="1"/>
    <col min="10465" max="10465" width="5.5703125" style="1" customWidth="1"/>
    <col min="10466" max="10466" width="7.7109375" style="1" customWidth="1"/>
    <col min="10467" max="10474" width="6.140625" style="1" customWidth="1"/>
    <col min="10475" max="10710" width="9.140625" style="1"/>
    <col min="10711" max="10711" width="4.42578125" style="1" customWidth="1"/>
    <col min="10712" max="10712" width="16.5703125" style="1" customWidth="1"/>
    <col min="10713" max="10713" width="7.42578125" style="1" customWidth="1"/>
    <col min="10714" max="10714" width="8.5703125" style="1" customWidth="1"/>
    <col min="10715" max="10716" width="7.42578125" style="1" customWidth="1"/>
    <col min="10717" max="10717" width="6.28515625" style="1" customWidth="1"/>
    <col min="10718" max="10719" width="7.7109375" style="1" customWidth="1"/>
    <col min="10720" max="10720" width="8.5703125" style="1" customWidth="1"/>
    <col min="10721" max="10721" width="5.5703125" style="1" customWidth="1"/>
    <col min="10722" max="10722" width="7.7109375" style="1" customWidth="1"/>
    <col min="10723" max="10730" width="6.140625" style="1" customWidth="1"/>
    <col min="10731" max="10966" width="9.140625" style="1"/>
    <col min="10967" max="10967" width="4.42578125" style="1" customWidth="1"/>
    <col min="10968" max="10968" width="16.5703125" style="1" customWidth="1"/>
    <col min="10969" max="10969" width="7.42578125" style="1" customWidth="1"/>
    <col min="10970" max="10970" width="8.5703125" style="1" customWidth="1"/>
    <col min="10971" max="10972" width="7.42578125" style="1" customWidth="1"/>
    <col min="10973" max="10973" width="6.28515625" style="1" customWidth="1"/>
    <col min="10974" max="10975" width="7.7109375" style="1" customWidth="1"/>
    <col min="10976" max="10976" width="8.5703125" style="1" customWidth="1"/>
    <col min="10977" max="10977" width="5.5703125" style="1" customWidth="1"/>
    <col min="10978" max="10978" width="7.7109375" style="1" customWidth="1"/>
    <col min="10979" max="10986" width="6.140625" style="1" customWidth="1"/>
    <col min="10987" max="11222" width="9.140625" style="1"/>
    <col min="11223" max="11223" width="4.42578125" style="1" customWidth="1"/>
    <col min="11224" max="11224" width="16.5703125" style="1" customWidth="1"/>
    <col min="11225" max="11225" width="7.42578125" style="1" customWidth="1"/>
    <col min="11226" max="11226" width="8.5703125" style="1" customWidth="1"/>
    <col min="11227" max="11228" width="7.42578125" style="1" customWidth="1"/>
    <col min="11229" max="11229" width="6.28515625" style="1" customWidth="1"/>
    <col min="11230" max="11231" width="7.7109375" style="1" customWidth="1"/>
    <col min="11232" max="11232" width="8.5703125" style="1" customWidth="1"/>
    <col min="11233" max="11233" width="5.5703125" style="1" customWidth="1"/>
    <col min="11234" max="11234" width="7.7109375" style="1" customWidth="1"/>
    <col min="11235" max="11242" width="6.140625" style="1" customWidth="1"/>
    <col min="11243" max="11478" width="9.140625" style="1"/>
    <col min="11479" max="11479" width="4.42578125" style="1" customWidth="1"/>
    <col min="11480" max="11480" width="16.5703125" style="1" customWidth="1"/>
    <col min="11481" max="11481" width="7.42578125" style="1" customWidth="1"/>
    <col min="11482" max="11482" width="8.5703125" style="1" customWidth="1"/>
    <col min="11483" max="11484" width="7.42578125" style="1" customWidth="1"/>
    <col min="11485" max="11485" width="6.28515625" style="1" customWidth="1"/>
    <col min="11486" max="11487" width="7.7109375" style="1" customWidth="1"/>
    <col min="11488" max="11488" width="8.5703125" style="1" customWidth="1"/>
    <col min="11489" max="11489" width="5.5703125" style="1" customWidth="1"/>
    <col min="11490" max="11490" width="7.7109375" style="1" customWidth="1"/>
    <col min="11491" max="11498" width="6.140625" style="1" customWidth="1"/>
    <col min="11499" max="11734" width="9.140625" style="1"/>
    <col min="11735" max="11735" width="4.42578125" style="1" customWidth="1"/>
    <col min="11736" max="11736" width="16.5703125" style="1" customWidth="1"/>
    <col min="11737" max="11737" width="7.42578125" style="1" customWidth="1"/>
    <col min="11738" max="11738" width="8.5703125" style="1" customWidth="1"/>
    <col min="11739" max="11740" width="7.42578125" style="1" customWidth="1"/>
    <col min="11741" max="11741" width="6.28515625" style="1" customWidth="1"/>
    <col min="11742" max="11743" width="7.7109375" style="1" customWidth="1"/>
    <col min="11744" max="11744" width="8.5703125" style="1" customWidth="1"/>
    <col min="11745" max="11745" width="5.5703125" style="1" customWidth="1"/>
    <col min="11746" max="11746" width="7.7109375" style="1" customWidth="1"/>
    <col min="11747" max="11754" width="6.140625" style="1" customWidth="1"/>
    <col min="11755" max="11990" width="9.140625" style="1"/>
    <col min="11991" max="11991" width="4.42578125" style="1" customWidth="1"/>
    <col min="11992" max="11992" width="16.5703125" style="1" customWidth="1"/>
    <col min="11993" max="11993" width="7.42578125" style="1" customWidth="1"/>
    <col min="11994" max="11994" width="8.5703125" style="1" customWidth="1"/>
    <col min="11995" max="11996" width="7.42578125" style="1" customWidth="1"/>
    <col min="11997" max="11997" width="6.28515625" style="1" customWidth="1"/>
    <col min="11998" max="11999" width="7.7109375" style="1" customWidth="1"/>
    <col min="12000" max="12000" width="8.5703125" style="1" customWidth="1"/>
    <col min="12001" max="12001" width="5.5703125" style="1" customWidth="1"/>
    <col min="12002" max="12002" width="7.7109375" style="1" customWidth="1"/>
    <col min="12003" max="12010" width="6.140625" style="1" customWidth="1"/>
    <col min="12011" max="12246" width="9.140625" style="1"/>
    <col min="12247" max="12247" width="4.42578125" style="1" customWidth="1"/>
    <col min="12248" max="12248" width="16.5703125" style="1" customWidth="1"/>
    <col min="12249" max="12249" width="7.42578125" style="1" customWidth="1"/>
    <col min="12250" max="12250" width="8.5703125" style="1" customWidth="1"/>
    <col min="12251" max="12252" width="7.42578125" style="1" customWidth="1"/>
    <col min="12253" max="12253" width="6.28515625" style="1" customWidth="1"/>
    <col min="12254" max="12255" width="7.7109375" style="1" customWidth="1"/>
    <col min="12256" max="12256" width="8.5703125" style="1" customWidth="1"/>
    <col min="12257" max="12257" width="5.5703125" style="1" customWidth="1"/>
    <col min="12258" max="12258" width="7.7109375" style="1" customWidth="1"/>
    <col min="12259" max="12266" width="6.140625" style="1" customWidth="1"/>
    <col min="12267" max="12502" width="9.140625" style="1"/>
    <col min="12503" max="12503" width="4.42578125" style="1" customWidth="1"/>
    <col min="12504" max="12504" width="16.5703125" style="1" customWidth="1"/>
    <col min="12505" max="12505" width="7.42578125" style="1" customWidth="1"/>
    <col min="12506" max="12506" width="8.5703125" style="1" customWidth="1"/>
    <col min="12507" max="12508" width="7.42578125" style="1" customWidth="1"/>
    <col min="12509" max="12509" width="6.28515625" style="1" customWidth="1"/>
    <col min="12510" max="12511" width="7.7109375" style="1" customWidth="1"/>
    <col min="12512" max="12512" width="8.5703125" style="1" customWidth="1"/>
    <col min="12513" max="12513" width="5.5703125" style="1" customWidth="1"/>
    <col min="12514" max="12514" width="7.7109375" style="1" customWidth="1"/>
    <col min="12515" max="12522" width="6.140625" style="1" customWidth="1"/>
    <col min="12523" max="12758" width="9.140625" style="1"/>
    <col min="12759" max="12759" width="4.42578125" style="1" customWidth="1"/>
    <col min="12760" max="12760" width="16.5703125" style="1" customWidth="1"/>
    <col min="12761" max="12761" width="7.42578125" style="1" customWidth="1"/>
    <col min="12762" max="12762" width="8.5703125" style="1" customWidth="1"/>
    <col min="12763" max="12764" width="7.42578125" style="1" customWidth="1"/>
    <col min="12765" max="12765" width="6.28515625" style="1" customWidth="1"/>
    <col min="12766" max="12767" width="7.7109375" style="1" customWidth="1"/>
    <col min="12768" max="12768" width="8.5703125" style="1" customWidth="1"/>
    <col min="12769" max="12769" width="5.5703125" style="1" customWidth="1"/>
    <col min="12770" max="12770" width="7.7109375" style="1" customWidth="1"/>
    <col min="12771" max="12778" width="6.140625" style="1" customWidth="1"/>
    <col min="12779" max="13014" width="9.140625" style="1"/>
    <col min="13015" max="13015" width="4.42578125" style="1" customWidth="1"/>
    <col min="13016" max="13016" width="16.5703125" style="1" customWidth="1"/>
    <col min="13017" max="13017" width="7.42578125" style="1" customWidth="1"/>
    <col min="13018" max="13018" width="8.5703125" style="1" customWidth="1"/>
    <col min="13019" max="13020" width="7.42578125" style="1" customWidth="1"/>
    <col min="13021" max="13021" width="6.28515625" style="1" customWidth="1"/>
    <col min="13022" max="13023" width="7.7109375" style="1" customWidth="1"/>
    <col min="13024" max="13024" width="8.5703125" style="1" customWidth="1"/>
    <col min="13025" max="13025" width="5.5703125" style="1" customWidth="1"/>
    <col min="13026" max="13026" width="7.7109375" style="1" customWidth="1"/>
    <col min="13027" max="13034" width="6.140625" style="1" customWidth="1"/>
    <col min="13035" max="13270" width="9.140625" style="1"/>
    <col min="13271" max="13271" width="4.42578125" style="1" customWidth="1"/>
    <col min="13272" max="13272" width="16.5703125" style="1" customWidth="1"/>
    <col min="13273" max="13273" width="7.42578125" style="1" customWidth="1"/>
    <col min="13274" max="13274" width="8.5703125" style="1" customWidth="1"/>
    <col min="13275" max="13276" width="7.42578125" style="1" customWidth="1"/>
    <col min="13277" max="13277" width="6.28515625" style="1" customWidth="1"/>
    <col min="13278" max="13279" width="7.7109375" style="1" customWidth="1"/>
    <col min="13280" max="13280" width="8.5703125" style="1" customWidth="1"/>
    <col min="13281" max="13281" width="5.5703125" style="1" customWidth="1"/>
    <col min="13282" max="13282" width="7.7109375" style="1" customWidth="1"/>
    <col min="13283" max="13290" width="6.140625" style="1" customWidth="1"/>
    <col min="13291" max="13526" width="9.140625" style="1"/>
    <col min="13527" max="13527" width="4.42578125" style="1" customWidth="1"/>
    <col min="13528" max="13528" width="16.5703125" style="1" customWidth="1"/>
    <col min="13529" max="13529" width="7.42578125" style="1" customWidth="1"/>
    <col min="13530" max="13530" width="8.5703125" style="1" customWidth="1"/>
    <col min="13531" max="13532" width="7.42578125" style="1" customWidth="1"/>
    <col min="13533" max="13533" width="6.28515625" style="1" customWidth="1"/>
    <col min="13534" max="13535" width="7.7109375" style="1" customWidth="1"/>
    <col min="13536" max="13536" width="8.5703125" style="1" customWidth="1"/>
    <col min="13537" max="13537" width="5.5703125" style="1" customWidth="1"/>
    <col min="13538" max="13538" width="7.7109375" style="1" customWidth="1"/>
    <col min="13539" max="13546" width="6.140625" style="1" customWidth="1"/>
    <col min="13547" max="13782" width="9.140625" style="1"/>
    <col min="13783" max="13783" width="4.42578125" style="1" customWidth="1"/>
    <col min="13784" max="13784" width="16.5703125" style="1" customWidth="1"/>
    <col min="13785" max="13785" width="7.42578125" style="1" customWidth="1"/>
    <col min="13786" max="13786" width="8.5703125" style="1" customWidth="1"/>
    <col min="13787" max="13788" width="7.42578125" style="1" customWidth="1"/>
    <col min="13789" max="13789" width="6.28515625" style="1" customWidth="1"/>
    <col min="13790" max="13791" width="7.7109375" style="1" customWidth="1"/>
    <col min="13792" max="13792" width="8.5703125" style="1" customWidth="1"/>
    <col min="13793" max="13793" width="5.5703125" style="1" customWidth="1"/>
    <col min="13794" max="13794" width="7.7109375" style="1" customWidth="1"/>
    <col min="13795" max="13802" width="6.140625" style="1" customWidth="1"/>
    <col min="13803" max="14038" width="9.140625" style="1"/>
    <col min="14039" max="14039" width="4.42578125" style="1" customWidth="1"/>
    <col min="14040" max="14040" width="16.5703125" style="1" customWidth="1"/>
    <col min="14041" max="14041" width="7.42578125" style="1" customWidth="1"/>
    <col min="14042" max="14042" width="8.5703125" style="1" customWidth="1"/>
    <col min="14043" max="14044" width="7.42578125" style="1" customWidth="1"/>
    <col min="14045" max="14045" width="6.28515625" style="1" customWidth="1"/>
    <col min="14046" max="14047" width="7.7109375" style="1" customWidth="1"/>
    <col min="14048" max="14048" width="8.5703125" style="1" customWidth="1"/>
    <col min="14049" max="14049" width="5.5703125" style="1" customWidth="1"/>
    <col min="14050" max="14050" width="7.7109375" style="1" customWidth="1"/>
    <col min="14051" max="14058" width="6.140625" style="1" customWidth="1"/>
    <col min="14059" max="14294" width="9.140625" style="1"/>
    <col min="14295" max="14295" width="4.42578125" style="1" customWidth="1"/>
    <col min="14296" max="14296" width="16.5703125" style="1" customWidth="1"/>
    <col min="14297" max="14297" width="7.42578125" style="1" customWidth="1"/>
    <col min="14298" max="14298" width="8.5703125" style="1" customWidth="1"/>
    <col min="14299" max="14300" width="7.42578125" style="1" customWidth="1"/>
    <col min="14301" max="14301" width="6.28515625" style="1" customWidth="1"/>
    <col min="14302" max="14303" width="7.7109375" style="1" customWidth="1"/>
    <col min="14304" max="14304" width="8.5703125" style="1" customWidth="1"/>
    <col min="14305" max="14305" width="5.5703125" style="1" customWidth="1"/>
    <col min="14306" max="14306" width="7.7109375" style="1" customWidth="1"/>
    <col min="14307" max="14314" width="6.140625" style="1" customWidth="1"/>
    <col min="14315" max="14550" width="9.140625" style="1"/>
    <col min="14551" max="14551" width="4.42578125" style="1" customWidth="1"/>
    <col min="14552" max="14552" width="16.5703125" style="1" customWidth="1"/>
    <col min="14553" max="14553" width="7.42578125" style="1" customWidth="1"/>
    <col min="14554" max="14554" width="8.5703125" style="1" customWidth="1"/>
    <col min="14555" max="14556" width="7.42578125" style="1" customWidth="1"/>
    <col min="14557" max="14557" width="6.28515625" style="1" customWidth="1"/>
    <col min="14558" max="14559" width="7.7109375" style="1" customWidth="1"/>
    <col min="14560" max="14560" width="8.5703125" style="1" customWidth="1"/>
    <col min="14561" max="14561" width="5.5703125" style="1" customWidth="1"/>
    <col min="14562" max="14562" width="7.7109375" style="1" customWidth="1"/>
    <col min="14563" max="14570" width="6.140625" style="1" customWidth="1"/>
    <col min="14571" max="14806" width="9.140625" style="1"/>
    <col min="14807" max="14807" width="4.42578125" style="1" customWidth="1"/>
    <col min="14808" max="14808" width="16.5703125" style="1" customWidth="1"/>
    <col min="14809" max="14809" width="7.42578125" style="1" customWidth="1"/>
    <col min="14810" max="14810" width="8.5703125" style="1" customWidth="1"/>
    <col min="14811" max="14812" width="7.42578125" style="1" customWidth="1"/>
    <col min="14813" max="14813" width="6.28515625" style="1" customWidth="1"/>
    <col min="14814" max="14815" width="7.7109375" style="1" customWidth="1"/>
    <col min="14816" max="14816" width="8.5703125" style="1" customWidth="1"/>
    <col min="14817" max="14817" width="5.5703125" style="1" customWidth="1"/>
    <col min="14818" max="14818" width="7.7109375" style="1" customWidth="1"/>
    <col min="14819" max="14826" width="6.140625" style="1" customWidth="1"/>
    <col min="14827" max="15062" width="9.140625" style="1"/>
    <col min="15063" max="15063" width="4.42578125" style="1" customWidth="1"/>
    <col min="15064" max="15064" width="16.5703125" style="1" customWidth="1"/>
    <col min="15065" max="15065" width="7.42578125" style="1" customWidth="1"/>
    <col min="15066" max="15066" width="8.5703125" style="1" customWidth="1"/>
    <col min="15067" max="15068" width="7.42578125" style="1" customWidth="1"/>
    <col min="15069" max="15069" width="6.28515625" style="1" customWidth="1"/>
    <col min="15070" max="15071" width="7.7109375" style="1" customWidth="1"/>
    <col min="15072" max="15072" width="8.5703125" style="1" customWidth="1"/>
    <col min="15073" max="15073" width="5.5703125" style="1" customWidth="1"/>
    <col min="15074" max="15074" width="7.7109375" style="1" customWidth="1"/>
    <col min="15075" max="15082" width="6.140625" style="1" customWidth="1"/>
    <col min="15083" max="15318" width="9.140625" style="1"/>
    <col min="15319" max="15319" width="4.42578125" style="1" customWidth="1"/>
    <col min="15320" max="15320" width="16.5703125" style="1" customWidth="1"/>
    <col min="15321" max="15321" width="7.42578125" style="1" customWidth="1"/>
    <col min="15322" max="15322" width="8.5703125" style="1" customWidth="1"/>
    <col min="15323" max="15324" width="7.42578125" style="1" customWidth="1"/>
    <col min="15325" max="15325" width="6.28515625" style="1" customWidth="1"/>
    <col min="15326" max="15327" width="7.7109375" style="1" customWidth="1"/>
    <col min="15328" max="15328" width="8.5703125" style="1" customWidth="1"/>
    <col min="15329" max="15329" width="5.5703125" style="1" customWidth="1"/>
    <col min="15330" max="15330" width="7.7109375" style="1" customWidth="1"/>
    <col min="15331" max="15338" width="6.140625" style="1" customWidth="1"/>
    <col min="15339" max="15574" width="9.140625" style="1"/>
    <col min="15575" max="15575" width="4.42578125" style="1" customWidth="1"/>
    <col min="15576" max="15576" width="16.5703125" style="1" customWidth="1"/>
    <col min="15577" max="15577" width="7.42578125" style="1" customWidth="1"/>
    <col min="15578" max="15578" width="8.5703125" style="1" customWidth="1"/>
    <col min="15579" max="15580" width="7.42578125" style="1" customWidth="1"/>
    <col min="15581" max="15581" width="6.28515625" style="1" customWidth="1"/>
    <col min="15582" max="15583" width="7.7109375" style="1" customWidth="1"/>
    <col min="15584" max="15584" width="8.5703125" style="1" customWidth="1"/>
    <col min="15585" max="15585" width="5.5703125" style="1" customWidth="1"/>
    <col min="15586" max="15586" width="7.7109375" style="1" customWidth="1"/>
    <col min="15587" max="15594" width="6.140625" style="1" customWidth="1"/>
    <col min="15595" max="15830" width="9.140625" style="1"/>
    <col min="15831" max="15831" width="4.42578125" style="1" customWidth="1"/>
    <col min="15832" max="15832" width="16.5703125" style="1" customWidth="1"/>
    <col min="15833" max="15833" width="7.42578125" style="1" customWidth="1"/>
    <col min="15834" max="15834" width="8.5703125" style="1" customWidth="1"/>
    <col min="15835" max="15836" width="7.42578125" style="1" customWidth="1"/>
    <col min="15837" max="15837" width="6.28515625" style="1" customWidth="1"/>
    <col min="15838" max="15839" width="7.7109375" style="1" customWidth="1"/>
    <col min="15840" max="15840" width="8.5703125" style="1" customWidth="1"/>
    <col min="15841" max="15841" width="5.5703125" style="1" customWidth="1"/>
    <col min="15842" max="15842" width="7.7109375" style="1" customWidth="1"/>
    <col min="15843" max="15850" width="6.140625" style="1" customWidth="1"/>
    <col min="15851" max="16086" width="9.140625" style="1"/>
    <col min="16087" max="16087" width="4.42578125" style="1" customWidth="1"/>
    <col min="16088" max="16088" width="16.5703125" style="1" customWidth="1"/>
    <col min="16089" max="16089" width="7.42578125" style="1" customWidth="1"/>
    <col min="16090" max="16090" width="8.5703125" style="1" customWidth="1"/>
    <col min="16091" max="16092" width="7.42578125" style="1" customWidth="1"/>
    <col min="16093" max="16093" width="6.28515625" style="1" customWidth="1"/>
    <col min="16094" max="16095" width="7.7109375" style="1" customWidth="1"/>
    <col min="16096" max="16096" width="8.5703125" style="1" customWidth="1"/>
    <col min="16097" max="16097" width="5.5703125" style="1" customWidth="1"/>
    <col min="16098" max="16098" width="7.7109375" style="1" customWidth="1"/>
    <col min="16099" max="16106" width="6.140625" style="1" customWidth="1"/>
    <col min="16107" max="16384" width="9.140625" style="1"/>
  </cols>
  <sheetData>
    <row r="1" spans="1:10" ht="18.75" x14ac:dyDescent="0.3">
      <c r="A1" s="57" t="s">
        <v>301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7.5" customHeight="1" x14ac:dyDescent="0.25">
      <c r="A2" s="58" t="s">
        <v>299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46.5" customHeight="1" x14ac:dyDescent="0.2">
      <c r="A3" s="59" t="s">
        <v>305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3.25" customHeight="1" x14ac:dyDescent="0.2">
      <c r="A4" s="61" t="s">
        <v>0</v>
      </c>
      <c r="B4" s="61" t="s">
        <v>1</v>
      </c>
      <c r="C4" s="62" t="s">
        <v>295</v>
      </c>
      <c r="D4" s="63"/>
      <c r="E4" s="64"/>
      <c r="F4" s="61" t="s">
        <v>293</v>
      </c>
      <c r="G4" s="65" t="s">
        <v>294</v>
      </c>
      <c r="H4" s="66"/>
      <c r="I4" s="65" t="s">
        <v>2</v>
      </c>
      <c r="J4" s="66"/>
    </row>
    <row r="5" spans="1:10" ht="18.75" customHeight="1" x14ac:dyDescent="0.2">
      <c r="A5" s="61"/>
      <c r="B5" s="61"/>
      <c r="C5" s="53" t="s">
        <v>296</v>
      </c>
      <c r="D5" s="53" t="s">
        <v>297</v>
      </c>
      <c r="E5" s="55" t="s">
        <v>298</v>
      </c>
      <c r="F5" s="61"/>
      <c r="G5" s="67"/>
      <c r="H5" s="68"/>
      <c r="I5" s="67"/>
      <c r="J5" s="68"/>
    </row>
    <row r="6" spans="1:10" ht="78.75" x14ac:dyDescent="0.2">
      <c r="A6" s="61"/>
      <c r="B6" s="61"/>
      <c r="C6" s="54"/>
      <c r="D6" s="54"/>
      <c r="E6" s="56"/>
      <c r="F6" s="61"/>
      <c r="G6" s="45" t="s">
        <v>3</v>
      </c>
      <c r="H6" s="45" t="s">
        <v>4</v>
      </c>
      <c r="I6" s="45" t="s">
        <v>5</v>
      </c>
      <c r="J6" s="45" t="s">
        <v>6</v>
      </c>
    </row>
    <row r="7" spans="1:10" ht="15.75" x14ac:dyDescent="0.25">
      <c r="A7" s="2" t="s">
        <v>7</v>
      </c>
      <c r="B7" s="2" t="s">
        <v>8</v>
      </c>
      <c r="C7" s="3">
        <v>1</v>
      </c>
      <c r="D7" s="3">
        <v>2</v>
      </c>
      <c r="E7" s="4" t="s">
        <v>9</v>
      </c>
      <c r="F7" s="2">
        <v>4</v>
      </c>
      <c r="G7" s="2">
        <v>5</v>
      </c>
      <c r="H7" s="46">
        <v>6</v>
      </c>
      <c r="I7" s="5" t="s">
        <v>10</v>
      </c>
      <c r="J7" s="46" t="s">
        <v>11</v>
      </c>
    </row>
    <row r="8" spans="1:10" ht="15.75" x14ac:dyDescent="0.25">
      <c r="A8" s="51" t="s">
        <v>12</v>
      </c>
      <c r="B8" s="52"/>
      <c r="C8" s="6">
        <f>C9+C19</f>
        <v>422996</v>
      </c>
      <c r="D8" s="6">
        <f>D9+D19</f>
        <v>25650</v>
      </c>
      <c r="E8" s="7">
        <f>D8/C8*100</f>
        <v>6.0638871289563028</v>
      </c>
      <c r="F8" s="6">
        <f>F9+F19</f>
        <v>2402</v>
      </c>
      <c r="G8" s="6">
        <f t="shared" ref="G8:J8" si="0">G9+G19</f>
        <v>2700</v>
      </c>
      <c r="H8" s="6">
        <f t="shared" si="0"/>
        <v>3438</v>
      </c>
      <c r="I8" s="6">
        <f t="shared" si="0"/>
        <v>-298</v>
      </c>
      <c r="J8" s="6">
        <f t="shared" si="0"/>
        <v>-1036</v>
      </c>
    </row>
    <row r="9" spans="1:10" ht="15.75" x14ac:dyDescent="0.25">
      <c r="A9" s="51" t="s">
        <v>304</v>
      </c>
      <c r="B9" s="52"/>
      <c r="C9" s="6">
        <f>SUM(C10:C18)</f>
        <v>339294</v>
      </c>
      <c r="D9" s="6">
        <f t="shared" ref="D9:J9" si="1">SUM(D10:D18)</f>
        <v>8201</v>
      </c>
      <c r="E9" s="50">
        <f>D9/C9*100</f>
        <v>2.4170778145207401</v>
      </c>
      <c r="F9" s="6">
        <f t="shared" si="1"/>
        <v>380</v>
      </c>
      <c r="G9" s="6">
        <f t="shared" si="1"/>
        <v>660</v>
      </c>
      <c r="H9" s="6">
        <f t="shared" si="1"/>
        <v>872</v>
      </c>
      <c r="I9" s="6">
        <f t="shared" si="1"/>
        <v>-280</v>
      </c>
      <c r="J9" s="6">
        <f t="shared" si="1"/>
        <v>-492</v>
      </c>
    </row>
    <row r="10" spans="1:10" ht="15.75" x14ac:dyDescent="0.25">
      <c r="A10" s="10">
        <v>1</v>
      </c>
      <c r="B10" s="47" t="s">
        <v>14</v>
      </c>
      <c r="C10" s="12">
        <v>32209</v>
      </c>
      <c r="D10" s="12">
        <v>241</v>
      </c>
      <c r="E10" s="13">
        <f t="shared" ref="E10:E28" si="2">D10/C10*100</f>
        <v>0.74823807010462917</v>
      </c>
      <c r="F10" s="12">
        <v>1</v>
      </c>
      <c r="G10" s="12">
        <v>0</v>
      </c>
      <c r="H10" s="12">
        <v>0</v>
      </c>
      <c r="I10" s="12">
        <f t="shared" ref="I10:I28" si="3">F10-G10</f>
        <v>1</v>
      </c>
      <c r="J10" s="12">
        <f>F10-H10</f>
        <v>1</v>
      </c>
    </row>
    <row r="11" spans="1:10" s="18" customFormat="1" ht="15.75" x14ac:dyDescent="0.25">
      <c r="A11" s="10">
        <v>2</v>
      </c>
      <c r="B11" s="11" t="s">
        <v>29</v>
      </c>
      <c r="C11" s="12">
        <v>22735</v>
      </c>
      <c r="D11" s="12">
        <v>43</v>
      </c>
      <c r="E11" s="13">
        <f t="shared" si="2"/>
        <v>0.18913569386408621</v>
      </c>
      <c r="F11" s="12">
        <v>0</v>
      </c>
      <c r="G11" s="12">
        <v>0</v>
      </c>
      <c r="H11" s="39">
        <v>0</v>
      </c>
      <c r="I11" s="12">
        <f t="shared" si="3"/>
        <v>0</v>
      </c>
      <c r="J11" s="12">
        <f t="shared" ref="J11:J28" si="4">F11-H11</f>
        <v>0</v>
      </c>
    </row>
    <row r="12" spans="1:10" ht="15.75" x14ac:dyDescent="0.25">
      <c r="A12" s="10">
        <v>3</v>
      </c>
      <c r="B12" s="47" t="s">
        <v>44</v>
      </c>
      <c r="C12" s="12">
        <v>41812</v>
      </c>
      <c r="D12" s="12">
        <v>1434</v>
      </c>
      <c r="E12" s="13">
        <f t="shared" si="2"/>
        <v>3.4296374246627765</v>
      </c>
      <c r="F12" s="12">
        <v>124</v>
      </c>
      <c r="G12" s="12">
        <v>250</v>
      </c>
      <c r="H12" s="12">
        <v>300</v>
      </c>
      <c r="I12" s="12">
        <f t="shared" si="3"/>
        <v>-126</v>
      </c>
      <c r="J12" s="12">
        <f t="shared" si="4"/>
        <v>-176</v>
      </c>
    </row>
    <row r="13" spans="1:10" ht="15.75" x14ac:dyDescent="0.25">
      <c r="A13" s="10">
        <v>4</v>
      </c>
      <c r="B13" s="47" t="s">
        <v>64</v>
      </c>
      <c r="C13" s="12">
        <v>57507</v>
      </c>
      <c r="D13" s="12">
        <v>745</v>
      </c>
      <c r="E13" s="13">
        <f t="shared" si="2"/>
        <v>1.295494461543812</v>
      </c>
      <c r="F13" s="12">
        <v>43</v>
      </c>
      <c r="G13" s="12">
        <v>67</v>
      </c>
      <c r="H13" s="12">
        <v>66</v>
      </c>
      <c r="I13" s="12">
        <f t="shared" si="3"/>
        <v>-24</v>
      </c>
      <c r="J13" s="12">
        <f t="shared" si="4"/>
        <v>-23</v>
      </c>
    </row>
    <row r="14" spans="1:10" ht="15.75" x14ac:dyDescent="0.25">
      <c r="A14" s="10">
        <v>5</v>
      </c>
      <c r="B14" s="47" t="s">
        <v>86</v>
      </c>
      <c r="C14" s="12">
        <v>35955</v>
      </c>
      <c r="D14" s="12">
        <v>1107</v>
      </c>
      <c r="E14" s="13">
        <f t="shared" si="2"/>
        <v>3.0788485607008762</v>
      </c>
      <c r="F14" s="12">
        <v>67</v>
      </c>
      <c r="G14" s="12">
        <v>89</v>
      </c>
      <c r="H14" s="12">
        <v>97</v>
      </c>
      <c r="I14" s="12">
        <f t="shared" si="3"/>
        <v>-22</v>
      </c>
      <c r="J14" s="12">
        <f t="shared" si="4"/>
        <v>-30</v>
      </c>
    </row>
    <row r="15" spans="1:10" ht="15.75" x14ac:dyDescent="0.25">
      <c r="A15" s="10">
        <v>6</v>
      </c>
      <c r="B15" s="47" t="s">
        <v>102</v>
      </c>
      <c r="C15" s="12">
        <v>54053</v>
      </c>
      <c r="D15" s="12">
        <v>2065</v>
      </c>
      <c r="E15" s="13">
        <f t="shared" si="2"/>
        <v>3.8203244963276783</v>
      </c>
      <c r="F15" s="12">
        <v>82</v>
      </c>
      <c r="G15" s="12">
        <v>115</v>
      </c>
      <c r="H15" s="12">
        <v>250</v>
      </c>
      <c r="I15" s="12">
        <f t="shared" si="3"/>
        <v>-33</v>
      </c>
      <c r="J15" s="12">
        <f t="shared" si="4"/>
        <v>-168</v>
      </c>
    </row>
    <row r="16" spans="1:10" ht="15.75" x14ac:dyDescent="0.25">
      <c r="A16" s="10">
        <v>7</v>
      </c>
      <c r="B16" s="47" t="s">
        <v>126</v>
      </c>
      <c r="C16" s="12">
        <v>29191</v>
      </c>
      <c r="D16" s="12">
        <v>1258</v>
      </c>
      <c r="E16" s="13">
        <f t="shared" si="2"/>
        <v>4.3095474632592241</v>
      </c>
      <c r="F16" s="12">
        <v>33</v>
      </c>
      <c r="G16" s="12">
        <v>80</v>
      </c>
      <c r="H16" s="12">
        <v>86</v>
      </c>
      <c r="I16" s="12">
        <f t="shared" si="3"/>
        <v>-47</v>
      </c>
      <c r="J16" s="12">
        <f t="shared" si="4"/>
        <v>-53</v>
      </c>
    </row>
    <row r="17" spans="1:10" ht="15.75" x14ac:dyDescent="0.25">
      <c r="A17" s="10">
        <v>8</v>
      </c>
      <c r="B17" s="47" t="s">
        <v>142</v>
      </c>
      <c r="C17" s="12">
        <v>43042</v>
      </c>
      <c r="D17" s="12">
        <v>826</v>
      </c>
      <c r="E17" s="13">
        <f t="shared" si="2"/>
        <v>1.9190558059569724</v>
      </c>
      <c r="F17" s="12">
        <v>27</v>
      </c>
      <c r="G17" s="12">
        <v>56</v>
      </c>
      <c r="H17" s="12">
        <v>50</v>
      </c>
      <c r="I17" s="12">
        <f t="shared" si="3"/>
        <v>-29</v>
      </c>
      <c r="J17" s="12">
        <f t="shared" si="4"/>
        <v>-23</v>
      </c>
    </row>
    <row r="18" spans="1:10" ht="15.75" x14ac:dyDescent="0.25">
      <c r="A18" s="10">
        <v>9</v>
      </c>
      <c r="B18" s="47" t="s">
        <v>161</v>
      </c>
      <c r="C18" s="12">
        <v>22790</v>
      </c>
      <c r="D18" s="12">
        <v>482</v>
      </c>
      <c r="E18" s="13">
        <f t="shared" si="2"/>
        <v>2.1149627029398861</v>
      </c>
      <c r="F18" s="39">
        <v>3</v>
      </c>
      <c r="G18" s="39">
        <v>3</v>
      </c>
      <c r="H18" s="39">
        <v>23</v>
      </c>
      <c r="I18" s="12">
        <f t="shared" si="3"/>
        <v>0</v>
      </c>
      <c r="J18" s="12">
        <f t="shared" si="4"/>
        <v>-20</v>
      </c>
    </row>
    <row r="19" spans="1:10" ht="15.75" x14ac:dyDescent="0.25">
      <c r="A19" s="51" t="s">
        <v>303</v>
      </c>
      <c r="B19" s="52"/>
      <c r="C19" s="6">
        <f>SUM(C20:C28)</f>
        <v>83702</v>
      </c>
      <c r="D19" s="6">
        <f t="shared" ref="D19:J19" si="5">SUM(D20:D28)</f>
        <v>17449</v>
      </c>
      <c r="E19" s="50">
        <f>D19/C19*100</f>
        <v>20.846574753291438</v>
      </c>
      <c r="F19" s="6">
        <f t="shared" si="5"/>
        <v>2022</v>
      </c>
      <c r="G19" s="6">
        <f t="shared" si="5"/>
        <v>2040</v>
      </c>
      <c r="H19" s="6">
        <f t="shared" si="5"/>
        <v>2566</v>
      </c>
      <c r="I19" s="6">
        <f t="shared" si="5"/>
        <v>-18</v>
      </c>
      <c r="J19" s="6">
        <f t="shared" si="5"/>
        <v>-544</v>
      </c>
    </row>
    <row r="20" spans="1:10" ht="15.75" x14ac:dyDescent="0.25">
      <c r="A20" s="10">
        <v>10</v>
      </c>
      <c r="B20" s="47" t="s">
        <v>174</v>
      </c>
      <c r="C20" s="12">
        <v>5075</v>
      </c>
      <c r="D20" s="12">
        <v>1932</v>
      </c>
      <c r="E20" s="13">
        <f t="shared" si="2"/>
        <v>38.068965517241374</v>
      </c>
      <c r="F20" s="12">
        <v>203</v>
      </c>
      <c r="G20" s="12">
        <v>220</v>
      </c>
      <c r="H20" s="12">
        <v>220</v>
      </c>
      <c r="I20" s="12">
        <f t="shared" si="3"/>
        <v>-17</v>
      </c>
      <c r="J20" s="12">
        <f t="shared" si="4"/>
        <v>-17</v>
      </c>
    </row>
    <row r="21" spans="1:10" ht="15.75" x14ac:dyDescent="0.25">
      <c r="A21" s="10">
        <v>11</v>
      </c>
      <c r="B21" s="27" t="s">
        <v>186</v>
      </c>
      <c r="C21" s="12">
        <v>6537</v>
      </c>
      <c r="D21" s="12">
        <v>1674</v>
      </c>
      <c r="E21" s="13">
        <f t="shared" si="2"/>
        <v>25.608077099586968</v>
      </c>
      <c r="F21" s="12">
        <v>317</v>
      </c>
      <c r="G21" s="12">
        <v>250</v>
      </c>
      <c r="H21" s="12">
        <v>270</v>
      </c>
      <c r="I21" s="12">
        <f t="shared" si="3"/>
        <v>67</v>
      </c>
      <c r="J21" s="12">
        <f t="shared" si="4"/>
        <v>47</v>
      </c>
    </row>
    <row r="22" spans="1:10" ht="15.75" x14ac:dyDescent="0.25">
      <c r="A22" s="10">
        <v>12</v>
      </c>
      <c r="B22" s="27" t="s">
        <v>199</v>
      </c>
      <c r="C22" s="12">
        <v>7367</v>
      </c>
      <c r="D22" s="12">
        <v>2753</v>
      </c>
      <c r="E22" s="13">
        <f t="shared" si="2"/>
        <v>37.369349803176327</v>
      </c>
      <c r="F22" s="12">
        <v>414</v>
      </c>
      <c r="G22" s="12">
        <v>250</v>
      </c>
      <c r="H22" s="12">
        <v>408</v>
      </c>
      <c r="I22" s="12">
        <f t="shared" si="3"/>
        <v>164</v>
      </c>
      <c r="J22" s="12">
        <f t="shared" si="4"/>
        <v>6</v>
      </c>
    </row>
    <row r="23" spans="1:10" ht="15.75" x14ac:dyDescent="0.25">
      <c r="A23" s="10">
        <v>13</v>
      </c>
      <c r="B23" s="27" t="s">
        <v>211</v>
      </c>
      <c r="C23" s="12">
        <v>11012</v>
      </c>
      <c r="D23" s="12">
        <v>3704</v>
      </c>
      <c r="E23" s="13">
        <f t="shared" si="2"/>
        <v>33.636033418089355</v>
      </c>
      <c r="F23" s="12">
        <v>460</v>
      </c>
      <c r="G23" s="12">
        <v>400</v>
      </c>
      <c r="H23" s="12">
        <v>500</v>
      </c>
      <c r="I23" s="12">
        <f t="shared" si="3"/>
        <v>60</v>
      </c>
      <c r="J23" s="12">
        <f t="shared" si="4"/>
        <v>-40</v>
      </c>
    </row>
    <row r="24" spans="1:10" ht="15.75" x14ac:dyDescent="0.25">
      <c r="A24" s="10">
        <v>14</v>
      </c>
      <c r="B24" s="27" t="s">
        <v>226</v>
      </c>
      <c r="C24" s="12">
        <v>7117</v>
      </c>
      <c r="D24" s="12">
        <v>1657</v>
      </c>
      <c r="E24" s="13">
        <f t="shared" si="2"/>
        <v>23.282281860334411</v>
      </c>
      <c r="F24" s="12">
        <v>206</v>
      </c>
      <c r="G24" s="12">
        <v>250</v>
      </c>
      <c r="H24" s="12">
        <v>349</v>
      </c>
      <c r="I24" s="12">
        <f t="shared" si="3"/>
        <v>-44</v>
      </c>
      <c r="J24" s="12">
        <f t="shared" si="4"/>
        <v>-143</v>
      </c>
    </row>
    <row r="25" spans="1:10" ht="15.75" x14ac:dyDescent="0.25">
      <c r="A25" s="10">
        <v>15</v>
      </c>
      <c r="B25" s="27" t="s">
        <v>239</v>
      </c>
      <c r="C25" s="12">
        <v>7036</v>
      </c>
      <c r="D25" s="12">
        <v>2569</v>
      </c>
      <c r="E25" s="13">
        <f t="shared" si="2"/>
        <v>36.512222853894258</v>
      </c>
      <c r="F25" s="12">
        <v>251</v>
      </c>
      <c r="G25" s="12">
        <v>350</v>
      </c>
      <c r="H25" s="12">
        <v>400</v>
      </c>
      <c r="I25" s="12">
        <f t="shared" si="3"/>
        <v>-99</v>
      </c>
      <c r="J25" s="12">
        <f t="shared" si="4"/>
        <v>-149</v>
      </c>
    </row>
    <row r="26" spans="1:10" ht="15.75" x14ac:dyDescent="0.25">
      <c r="A26" s="10">
        <v>16</v>
      </c>
      <c r="B26" s="27" t="s">
        <v>253</v>
      </c>
      <c r="C26" s="12">
        <v>11816</v>
      </c>
      <c r="D26" s="12">
        <v>1255</v>
      </c>
      <c r="E26" s="13">
        <f t="shared" si="2"/>
        <v>10.621191604603927</v>
      </c>
      <c r="F26" s="12">
        <v>74</v>
      </c>
      <c r="G26" s="12">
        <v>200</v>
      </c>
      <c r="H26" s="12">
        <v>250</v>
      </c>
      <c r="I26" s="12">
        <f t="shared" si="3"/>
        <v>-126</v>
      </c>
      <c r="J26" s="12">
        <f t="shared" si="4"/>
        <v>-176</v>
      </c>
    </row>
    <row r="27" spans="1:10" ht="15.75" x14ac:dyDescent="0.25">
      <c r="A27" s="10">
        <v>17</v>
      </c>
      <c r="B27" s="27" t="s">
        <v>267</v>
      </c>
      <c r="C27" s="12">
        <v>18835</v>
      </c>
      <c r="D27" s="12">
        <v>997</v>
      </c>
      <c r="E27" s="13">
        <f t="shared" si="2"/>
        <v>5.2933368728431116</v>
      </c>
      <c r="F27" s="12">
        <v>71</v>
      </c>
      <c r="G27" s="12">
        <v>70</v>
      </c>
      <c r="H27" s="12">
        <v>95</v>
      </c>
      <c r="I27" s="12">
        <f t="shared" si="3"/>
        <v>1</v>
      </c>
      <c r="J27" s="12">
        <f t="shared" si="4"/>
        <v>-24</v>
      </c>
    </row>
    <row r="28" spans="1:10" ht="15.75" x14ac:dyDescent="0.25">
      <c r="A28" s="10">
        <v>18</v>
      </c>
      <c r="B28" s="27" t="s">
        <v>284</v>
      </c>
      <c r="C28" s="12">
        <v>8907</v>
      </c>
      <c r="D28" s="12">
        <v>908</v>
      </c>
      <c r="E28" s="13">
        <f t="shared" si="2"/>
        <v>10.194229257887056</v>
      </c>
      <c r="F28" s="39">
        <v>26</v>
      </c>
      <c r="G28" s="39">
        <v>50</v>
      </c>
      <c r="H28" s="39">
        <v>74</v>
      </c>
      <c r="I28" s="12">
        <f t="shared" si="3"/>
        <v>-24</v>
      </c>
      <c r="J28" s="12">
        <f t="shared" si="4"/>
        <v>-48</v>
      </c>
    </row>
  </sheetData>
  <mergeCells count="15">
    <mergeCell ref="A1:J1"/>
    <mergeCell ref="A2:J2"/>
    <mergeCell ref="A3:J3"/>
    <mergeCell ref="A4:A6"/>
    <mergeCell ref="B4:B6"/>
    <mergeCell ref="C4:E4"/>
    <mergeCell ref="F4:F6"/>
    <mergeCell ref="G4:H5"/>
    <mergeCell ref="I4:J5"/>
    <mergeCell ref="C5:C6"/>
    <mergeCell ref="A19:B19"/>
    <mergeCell ref="A9:B9"/>
    <mergeCell ref="D5:D6"/>
    <mergeCell ref="E5:E6"/>
    <mergeCell ref="A8:B8"/>
  </mergeCells>
  <pageMargins left="0.39370078740157483" right="0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workbookViewId="0">
      <selection activeCell="O3" sqref="O3"/>
    </sheetView>
  </sheetViews>
  <sheetFormatPr defaultRowHeight="12.75" x14ac:dyDescent="0.2"/>
  <cols>
    <col min="1" max="1" width="6.140625" style="41" customWidth="1"/>
    <col min="2" max="2" width="19" style="1" customWidth="1"/>
    <col min="3" max="3" width="8.7109375" style="42" customWidth="1"/>
    <col min="4" max="4" width="7.7109375" style="42" customWidth="1"/>
    <col min="5" max="5" width="11.140625" style="43" customWidth="1"/>
    <col min="6" max="6" width="8.85546875" style="44" customWidth="1"/>
    <col min="7" max="10" width="8.7109375" style="44" customWidth="1"/>
    <col min="11" max="233" width="9.140625" style="1"/>
    <col min="234" max="234" width="4.42578125" style="1" customWidth="1"/>
    <col min="235" max="235" width="16.5703125" style="1" customWidth="1"/>
    <col min="236" max="236" width="7.42578125" style="1" customWidth="1"/>
    <col min="237" max="237" width="8.5703125" style="1" customWidth="1"/>
    <col min="238" max="239" width="7.42578125" style="1" customWidth="1"/>
    <col min="240" max="240" width="6.28515625" style="1" customWidth="1"/>
    <col min="241" max="242" width="7.7109375" style="1" customWidth="1"/>
    <col min="243" max="243" width="8.5703125" style="1" customWidth="1"/>
    <col min="244" max="244" width="5.5703125" style="1" customWidth="1"/>
    <col min="245" max="245" width="7.7109375" style="1" customWidth="1"/>
    <col min="246" max="253" width="6.140625" style="1" customWidth="1"/>
    <col min="254" max="489" width="9.140625" style="1"/>
    <col min="490" max="490" width="4.42578125" style="1" customWidth="1"/>
    <col min="491" max="491" width="16.5703125" style="1" customWidth="1"/>
    <col min="492" max="492" width="7.42578125" style="1" customWidth="1"/>
    <col min="493" max="493" width="8.5703125" style="1" customWidth="1"/>
    <col min="494" max="495" width="7.42578125" style="1" customWidth="1"/>
    <col min="496" max="496" width="6.28515625" style="1" customWidth="1"/>
    <col min="497" max="498" width="7.7109375" style="1" customWidth="1"/>
    <col min="499" max="499" width="8.5703125" style="1" customWidth="1"/>
    <col min="500" max="500" width="5.5703125" style="1" customWidth="1"/>
    <col min="501" max="501" width="7.7109375" style="1" customWidth="1"/>
    <col min="502" max="509" width="6.140625" style="1" customWidth="1"/>
    <col min="510" max="745" width="9.140625" style="1"/>
    <col min="746" max="746" width="4.42578125" style="1" customWidth="1"/>
    <col min="747" max="747" width="16.5703125" style="1" customWidth="1"/>
    <col min="748" max="748" width="7.42578125" style="1" customWidth="1"/>
    <col min="749" max="749" width="8.5703125" style="1" customWidth="1"/>
    <col min="750" max="751" width="7.42578125" style="1" customWidth="1"/>
    <col min="752" max="752" width="6.28515625" style="1" customWidth="1"/>
    <col min="753" max="754" width="7.7109375" style="1" customWidth="1"/>
    <col min="755" max="755" width="8.5703125" style="1" customWidth="1"/>
    <col min="756" max="756" width="5.5703125" style="1" customWidth="1"/>
    <col min="757" max="757" width="7.7109375" style="1" customWidth="1"/>
    <col min="758" max="765" width="6.140625" style="1" customWidth="1"/>
    <col min="766" max="1001" width="9.140625" style="1"/>
    <col min="1002" max="1002" width="4.42578125" style="1" customWidth="1"/>
    <col min="1003" max="1003" width="16.5703125" style="1" customWidth="1"/>
    <col min="1004" max="1004" width="7.42578125" style="1" customWidth="1"/>
    <col min="1005" max="1005" width="8.5703125" style="1" customWidth="1"/>
    <col min="1006" max="1007" width="7.42578125" style="1" customWidth="1"/>
    <col min="1008" max="1008" width="6.28515625" style="1" customWidth="1"/>
    <col min="1009" max="1010" width="7.7109375" style="1" customWidth="1"/>
    <col min="1011" max="1011" width="8.5703125" style="1" customWidth="1"/>
    <col min="1012" max="1012" width="5.5703125" style="1" customWidth="1"/>
    <col min="1013" max="1013" width="7.7109375" style="1" customWidth="1"/>
    <col min="1014" max="1021" width="6.140625" style="1" customWidth="1"/>
    <col min="1022" max="1257" width="9.140625" style="1"/>
    <col min="1258" max="1258" width="4.42578125" style="1" customWidth="1"/>
    <col min="1259" max="1259" width="16.5703125" style="1" customWidth="1"/>
    <col min="1260" max="1260" width="7.42578125" style="1" customWidth="1"/>
    <col min="1261" max="1261" width="8.5703125" style="1" customWidth="1"/>
    <col min="1262" max="1263" width="7.42578125" style="1" customWidth="1"/>
    <col min="1264" max="1264" width="6.28515625" style="1" customWidth="1"/>
    <col min="1265" max="1266" width="7.7109375" style="1" customWidth="1"/>
    <col min="1267" max="1267" width="8.5703125" style="1" customWidth="1"/>
    <col min="1268" max="1268" width="5.5703125" style="1" customWidth="1"/>
    <col min="1269" max="1269" width="7.7109375" style="1" customWidth="1"/>
    <col min="1270" max="1277" width="6.140625" style="1" customWidth="1"/>
    <col min="1278" max="1513" width="9.140625" style="1"/>
    <col min="1514" max="1514" width="4.42578125" style="1" customWidth="1"/>
    <col min="1515" max="1515" width="16.5703125" style="1" customWidth="1"/>
    <col min="1516" max="1516" width="7.42578125" style="1" customWidth="1"/>
    <col min="1517" max="1517" width="8.5703125" style="1" customWidth="1"/>
    <col min="1518" max="1519" width="7.42578125" style="1" customWidth="1"/>
    <col min="1520" max="1520" width="6.28515625" style="1" customWidth="1"/>
    <col min="1521" max="1522" width="7.7109375" style="1" customWidth="1"/>
    <col min="1523" max="1523" width="8.5703125" style="1" customWidth="1"/>
    <col min="1524" max="1524" width="5.5703125" style="1" customWidth="1"/>
    <col min="1525" max="1525" width="7.7109375" style="1" customWidth="1"/>
    <col min="1526" max="1533" width="6.140625" style="1" customWidth="1"/>
    <col min="1534" max="1769" width="9.140625" style="1"/>
    <col min="1770" max="1770" width="4.42578125" style="1" customWidth="1"/>
    <col min="1771" max="1771" width="16.5703125" style="1" customWidth="1"/>
    <col min="1772" max="1772" width="7.42578125" style="1" customWidth="1"/>
    <col min="1773" max="1773" width="8.5703125" style="1" customWidth="1"/>
    <col min="1774" max="1775" width="7.42578125" style="1" customWidth="1"/>
    <col min="1776" max="1776" width="6.28515625" style="1" customWidth="1"/>
    <col min="1777" max="1778" width="7.7109375" style="1" customWidth="1"/>
    <col min="1779" max="1779" width="8.5703125" style="1" customWidth="1"/>
    <col min="1780" max="1780" width="5.5703125" style="1" customWidth="1"/>
    <col min="1781" max="1781" width="7.7109375" style="1" customWidth="1"/>
    <col min="1782" max="1789" width="6.140625" style="1" customWidth="1"/>
    <col min="1790" max="2025" width="9.140625" style="1"/>
    <col min="2026" max="2026" width="4.42578125" style="1" customWidth="1"/>
    <col min="2027" max="2027" width="16.5703125" style="1" customWidth="1"/>
    <col min="2028" max="2028" width="7.42578125" style="1" customWidth="1"/>
    <col min="2029" max="2029" width="8.5703125" style="1" customWidth="1"/>
    <col min="2030" max="2031" width="7.42578125" style="1" customWidth="1"/>
    <col min="2032" max="2032" width="6.28515625" style="1" customWidth="1"/>
    <col min="2033" max="2034" width="7.7109375" style="1" customWidth="1"/>
    <col min="2035" max="2035" width="8.5703125" style="1" customWidth="1"/>
    <col min="2036" max="2036" width="5.5703125" style="1" customWidth="1"/>
    <col min="2037" max="2037" width="7.7109375" style="1" customWidth="1"/>
    <col min="2038" max="2045" width="6.140625" style="1" customWidth="1"/>
    <col min="2046" max="2281" width="9.140625" style="1"/>
    <col min="2282" max="2282" width="4.42578125" style="1" customWidth="1"/>
    <col min="2283" max="2283" width="16.5703125" style="1" customWidth="1"/>
    <col min="2284" max="2284" width="7.42578125" style="1" customWidth="1"/>
    <col min="2285" max="2285" width="8.5703125" style="1" customWidth="1"/>
    <col min="2286" max="2287" width="7.42578125" style="1" customWidth="1"/>
    <col min="2288" max="2288" width="6.28515625" style="1" customWidth="1"/>
    <col min="2289" max="2290" width="7.7109375" style="1" customWidth="1"/>
    <col min="2291" max="2291" width="8.5703125" style="1" customWidth="1"/>
    <col min="2292" max="2292" width="5.5703125" style="1" customWidth="1"/>
    <col min="2293" max="2293" width="7.7109375" style="1" customWidth="1"/>
    <col min="2294" max="2301" width="6.140625" style="1" customWidth="1"/>
    <col min="2302" max="2537" width="9.140625" style="1"/>
    <col min="2538" max="2538" width="4.42578125" style="1" customWidth="1"/>
    <col min="2539" max="2539" width="16.5703125" style="1" customWidth="1"/>
    <col min="2540" max="2540" width="7.42578125" style="1" customWidth="1"/>
    <col min="2541" max="2541" width="8.5703125" style="1" customWidth="1"/>
    <col min="2542" max="2543" width="7.42578125" style="1" customWidth="1"/>
    <col min="2544" max="2544" width="6.28515625" style="1" customWidth="1"/>
    <col min="2545" max="2546" width="7.7109375" style="1" customWidth="1"/>
    <col min="2547" max="2547" width="8.5703125" style="1" customWidth="1"/>
    <col min="2548" max="2548" width="5.5703125" style="1" customWidth="1"/>
    <col min="2549" max="2549" width="7.7109375" style="1" customWidth="1"/>
    <col min="2550" max="2557" width="6.140625" style="1" customWidth="1"/>
    <col min="2558" max="2793" width="9.140625" style="1"/>
    <col min="2794" max="2794" width="4.42578125" style="1" customWidth="1"/>
    <col min="2795" max="2795" width="16.5703125" style="1" customWidth="1"/>
    <col min="2796" max="2796" width="7.42578125" style="1" customWidth="1"/>
    <col min="2797" max="2797" width="8.5703125" style="1" customWidth="1"/>
    <col min="2798" max="2799" width="7.42578125" style="1" customWidth="1"/>
    <col min="2800" max="2800" width="6.28515625" style="1" customWidth="1"/>
    <col min="2801" max="2802" width="7.7109375" style="1" customWidth="1"/>
    <col min="2803" max="2803" width="8.5703125" style="1" customWidth="1"/>
    <col min="2804" max="2804" width="5.5703125" style="1" customWidth="1"/>
    <col min="2805" max="2805" width="7.7109375" style="1" customWidth="1"/>
    <col min="2806" max="2813" width="6.140625" style="1" customWidth="1"/>
    <col min="2814" max="3049" width="9.140625" style="1"/>
    <col min="3050" max="3050" width="4.42578125" style="1" customWidth="1"/>
    <col min="3051" max="3051" width="16.5703125" style="1" customWidth="1"/>
    <col min="3052" max="3052" width="7.42578125" style="1" customWidth="1"/>
    <col min="3053" max="3053" width="8.5703125" style="1" customWidth="1"/>
    <col min="3054" max="3055" width="7.42578125" style="1" customWidth="1"/>
    <col min="3056" max="3056" width="6.28515625" style="1" customWidth="1"/>
    <col min="3057" max="3058" width="7.7109375" style="1" customWidth="1"/>
    <col min="3059" max="3059" width="8.5703125" style="1" customWidth="1"/>
    <col min="3060" max="3060" width="5.5703125" style="1" customWidth="1"/>
    <col min="3061" max="3061" width="7.7109375" style="1" customWidth="1"/>
    <col min="3062" max="3069" width="6.140625" style="1" customWidth="1"/>
    <col min="3070" max="3305" width="9.140625" style="1"/>
    <col min="3306" max="3306" width="4.42578125" style="1" customWidth="1"/>
    <col min="3307" max="3307" width="16.5703125" style="1" customWidth="1"/>
    <col min="3308" max="3308" width="7.42578125" style="1" customWidth="1"/>
    <col min="3309" max="3309" width="8.5703125" style="1" customWidth="1"/>
    <col min="3310" max="3311" width="7.42578125" style="1" customWidth="1"/>
    <col min="3312" max="3312" width="6.28515625" style="1" customWidth="1"/>
    <col min="3313" max="3314" width="7.7109375" style="1" customWidth="1"/>
    <col min="3315" max="3315" width="8.5703125" style="1" customWidth="1"/>
    <col min="3316" max="3316" width="5.5703125" style="1" customWidth="1"/>
    <col min="3317" max="3317" width="7.7109375" style="1" customWidth="1"/>
    <col min="3318" max="3325" width="6.140625" style="1" customWidth="1"/>
    <col min="3326" max="3561" width="9.140625" style="1"/>
    <col min="3562" max="3562" width="4.42578125" style="1" customWidth="1"/>
    <col min="3563" max="3563" width="16.5703125" style="1" customWidth="1"/>
    <col min="3564" max="3564" width="7.42578125" style="1" customWidth="1"/>
    <col min="3565" max="3565" width="8.5703125" style="1" customWidth="1"/>
    <col min="3566" max="3567" width="7.42578125" style="1" customWidth="1"/>
    <col min="3568" max="3568" width="6.28515625" style="1" customWidth="1"/>
    <col min="3569" max="3570" width="7.7109375" style="1" customWidth="1"/>
    <col min="3571" max="3571" width="8.5703125" style="1" customWidth="1"/>
    <col min="3572" max="3572" width="5.5703125" style="1" customWidth="1"/>
    <col min="3573" max="3573" width="7.7109375" style="1" customWidth="1"/>
    <col min="3574" max="3581" width="6.140625" style="1" customWidth="1"/>
    <col min="3582" max="3817" width="9.140625" style="1"/>
    <col min="3818" max="3818" width="4.42578125" style="1" customWidth="1"/>
    <col min="3819" max="3819" width="16.5703125" style="1" customWidth="1"/>
    <col min="3820" max="3820" width="7.42578125" style="1" customWidth="1"/>
    <col min="3821" max="3821" width="8.5703125" style="1" customWidth="1"/>
    <col min="3822" max="3823" width="7.42578125" style="1" customWidth="1"/>
    <col min="3824" max="3824" width="6.28515625" style="1" customWidth="1"/>
    <col min="3825" max="3826" width="7.7109375" style="1" customWidth="1"/>
    <col min="3827" max="3827" width="8.5703125" style="1" customWidth="1"/>
    <col min="3828" max="3828" width="5.5703125" style="1" customWidth="1"/>
    <col min="3829" max="3829" width="7.7109375" style="1" customWidth="1"/>
    <col min="3830" max="3837" width="6.140625" style="1" customWidth="1"/>
    <col min="3838" max="4073" width="9.140625" style="1"/>
    <col min="4074" max="4074" width="4.42578125" style="1" customWidth="1"/>
    <col min="4075" max="4075" width="16.5703125" style="1" customWidth="1"/>
    <col min="4076" max="4076" width="7.42578125" style="1" customWidth="1"/>
    <col min="4077" max="4077" width="8.5703125" style="1" customWidth="1"/>
    <col min="4078" max="4079" width="7.42578125" style="1" customWidth="1"/>
    <col min="4080" max="4080" width="6.28515625" style="1" customWidth="1"/>
    <col min="4081" max="4082" width="7.7109375" style="1" customWidth="1"/>
    <col min="4083" max="4083" width="8.5703125" style="1" customWidth="1"/>
    <col min="4084" max="4084" width="5.5703125" style="1" customWidth="1"/>
    <col min="4085" max="4085" width="7.7109375" style="1" customWidth="1"/>
    <col min="4086" max="4093" width="6.140625" style="1" customWidth="1"/>
    <col min="4094" max="4329" width="9.140625" style="1"/>
    <col min="4330" max="4330" width="4.42578125" style="1" customWidth="1"/>
    <col min="4331" max="4331" width="16.5703125" style="1" customWidth="1"/>
    <col min="4332" max="4332" width="7.42578125" style="1" customWidth="1"/>
    <col min="4333" max="4333" width="8.5703125" style="1" customWidth="1"/>
    <col min="4334" max="4335" width="7.42578125" style="1" customWidth="1"/>
    <col min="4336" max="4336" width="6.28515625" style="1" customWidth="1"/>
    <col min="4337" max="4338" width="7.7109375" style="1" customWidth="1"/>
    <col min="4339" max="4339" width="8.5703125" style="1" customWidth="1"/>
    <col min="4340" max="4340" width="5.5703125" style="1" customWidth="1"/>
    <col min="4341" max="4341" width="7.7109375" style="1" customWidth="1"/>
    <col min="4342" max="4349" width="6.140625" style="1" customWidth="1"/>
    <col min="4350" max="4585" width="9.140625" style="1"/>
    <col min="4586" max="4586" width="4.42578125" style="1" customWidth="1"/>
    <col min="4587" max="4587" width="16.5703125" style="1" customWidth="1"/>
    <col min="4588" max="4588" width="7.42578125" style="1" customWidth="1"/>
    <col min="4589" max="4589" width="8.5703125" style="1" customWidth="1"/>
    <col min="4590" max="4591" width="7.42578125" style="1" customWidth="1"/>
    <col min="4592" max="4592" width="6.28515625" style="1" customWidth="1"/>
    <col min="4593" max="4594" width="7.7109375" style="1" customWidth="1"/>
    <col min="4595" max="4595" width="8.5703125" style="1" customWidth="1"/>
    <col min="4596" max="4596" width="5.5703125" style="1" customWidth="1"/>
    <col min="4597" max="4597" width="7.7109375" style="1" customWidth="1"/>
    <col min="4598" max="4605" width="6.140625" style="1" customWidth="1"/>
    <col min="4606" max="4841" width="9.140625" style="1"/>
    <col min="4842" max="4842" width="4.42578125" style="1" customWidth="1"/>
    <col min="4843" max="4843" width="16.5703125" style="1" customWidth="1"/>
    <col min="4844" max="4844" width="7.42578125" style="1" customWidth="1"/>
    <col min="4845" max="4845" width="8.5703125" style="1" customWidth="1"/>
    <col min="4846" max="4847" width="7.42578125" style="1" customWidth="1"/>
    <col min="4848" max="4848" width="6.28515625" style="1" customWidth="1"/>
    <col min="4849" max="4850" width="7.7109375" style="1" customWidth="1"/>
    <col min="4851" max="4851" width="8.5703125" style="1" customWidth="1"/>
    <col min="4852" max="4852" width="5.5703125" style="1" customWidth="1"/>
    <col min="4853" max="4853" width="7.7109375" style="1" customWidth="1"/>
    <col min="4854" max="4861" width="6.140625" style="1" customWidth="1"/>
    <col min="4862" max="5097" width="9.140625" style="1"/>
    <col min="5098" max="5098" width="4.42578125" style="1" customWidth="1"/>
    <col min="5099" max="5099" width="16.5703125" style="1" customWidth="1"/>
    <col min="5100" max="5100" width="7.42578125" style="1" customWidth="1"/>
    <col min="5101" max="5101" width="8.5703125" style="1" customWidth="1"/>
    <col min="5102" max="5103" width="7.42578125" style="1" customWidth="1"/>
    <col min="5104" max="5104" width="6.28515625" style="1" customWidth="1"/>
    <col min="5105" max="5106" width="7.7109375" style="1" customWidth="1"/>
    <col min="5107" max="5107" width="8.5703125" style="1" customWidth="1"/>
    <col min="5108" max="5108" width="5.5703125" style="1" customWidth="1"/>
    <col min="5109" max="5109" width="7.7109375" style="1" customWidth="1"/>
    <col min="5110" max="5117" width="6.140625" style="1" customWidth="1"/>
    <col min="5118" max="5353" width="9.140625" style="1"/>
    <col min="5354" max="5354" width="4.42578125" style="1" customWidth="1"/>
    <col min="5355" max="5355" width="16.5703125" style="1" customWidth="1"/>
    <col min="5356" max="5356" width="7.42578125" style="1" customWidth="1"/>
    <col min="5357" max="5357" width="8.5703125" style="1" customWidth="1"/>
    <col min="5358" max="5359" width="7.42578125" style="1" customWidth="1"/>
    <col min="5360" max="5360" width="6.28515625" style="1" customWidth="1"/>
    <col min="5361" max="5362" width="7.7109375" style="1" customWidth="1"/>
    <col min="5363" max="5363" width="8.5703125" style="1" customWidth="1"/>
    <col min="5364" max="5364" width="5.5703125" style="1" customWidth="1"/>
    <col min="5365" max="5365" width="7.7109375" style="1" customWidth="1"/>
    <col min="5366" max="5373" width="6.140625" style="1" customWidth="1"/>
    <col min="5374" max="5609" width="9.140625" style="1"/>
    <col min="5610" max="5610" width="4.42578125" style="1" customWidth="1"/>
    <col min="5611" max="5611" width="16.5703125" style="1" customWidth="1"/>
    <col min="5612" max="5612" width="7.42578125" style="1" customWidth="1"/>
    <col min="5613" max="5613" width="8.5703125" style="1" customWidth="1"/>
    <col min="5614" max="5615" width="7.42578125" style="1" customWidth="1"/>
    <col min="5616" max="5616" width="6.28515625" style="1" customWidth="1"/>
    <col min="5617" max="5618" width="7.7109375" style="1" customWidth="1"/>
    <col min="5619" max="5619" width="8.5703125" style="1" customWidth="1"/>
    <col min="5620" max="5620" width="5.5703125" style="1" customWidth="1"/>
    <col min="5621" max="5621" width="7.7109375" style="1" customWidth="1"/>
    <col min="5622" max="5629" width="6.140625" style="1" customWidth="1"/>
    <col min="5630" max="5865" width="9.140625" style="1"/>
    <col min="5866" max="5866" width="4.42578125" style="1" customWidth="1"/>
    <col min="5867" max="5867" width="16.5703125" style="1" customWidth="1"/>
    <col min="5868" max="5868" width="7.42578125" style="1" customWidth="1"/>
    <col min="5869" max="5869" width="8.5703125" style="1" customWidth="1"/>
    <col min="5870" max="5871" width="7.42578125" style="1" customWidth="1"/>
    <col min="5872" max="5872" width="6.28515625" style="1" customWidth="1"/>
    <col min="5873" max="5874" width="7.7109375" style="1" customWidth="1"/>
    <col min="5875" max="5875" width="8.5703125" style="1" customWidth="1"/>
    <col min="5876" max="5876" width="5.5703125" style="1" customWidth="1"/>
    <col min="5877" max="5877" width="7.7109375" style="1" customWidth="1"/>
    <col min="5878" max="5885" width="6.140625" style="1" customWidth="1"/>
    <col min="5886" max="6121" width="9.140625" style="1"/>
    <col min="6122" max="6122" width="4.42578125" style="1" customWidth="1"/>
    <col min="6123" max="6123" width="16.5703125" style="1" customWidth="1"/>
    <col min="6124" max="6124" width="7.42578125" style="1" customWidth="1"/>
    <col min="6125" max="6125" width="8.5703125" style="1" customWidth="1"/>
    <col min="6126" max="6127" width="7.42578125" style="1" customWidth="1"/>
    <col min="6128" max="6128" width="6.28515625" style="1" customWidth="1"/>
    <col min="6129" max="6130" width="7.7109375" style="1" customWidth="1"/>
    <col min="6131" max="6131" width="8.5703125" style="1" customWidth="1"/>
    <col min="6132" max="6132" width="5.5703125" style="1" customWidth="1"/>
    <col min="6133" max="6133" width="7.7109375" style="1" customWidth="1"/>
    <col min="6134" max="6141" width="6.140625" style="1" customWidth="1"/>
    <col min="6142" max="6377" width="9.140625" style="1"/>
    <col min="6378" max="6378" width="4.42578125" style="1" customWidth="1"/>
    <col min="6379" max="6379" width="16.5703125" style="1" customWidth="1"/>
    <col min="6380" max="6380" width="7.42578125" style="1" customWidth="1"/>
    <col min="6381" max="6381" width="8.5703125" style="1" customWidth="1"/>
    <col min="6382" max="6383" width="7.42578125" style="1" customWidth="1"/>
    <col min="6384" max="6384" width="6.28515625" style="1" customWidth="1"/>
    <col min="6385" max="6386" width="7.7109375" style="1" customWidth="1"/>
    <col min="6387" max="6387" width="8.5703125" style="1" customWidth="1"/>
    <col min="6388" max="6388" width="5.5703125" style="1" customWidth="1"/>
    <col min="6389" max="6389" width="7.7109375" style="1" customWidth="1"/>
    <col min="6390" max="6397" width="6.140625" style="1" customWidth="1"/>
    <col min="6398" max="6633" width="9.140625" style="1"/>
    <col min="6634" max="6634" width="4.42578125" style="1" customWidth="1"/>
    <col min="6635" max="6635" width="16.5703125" style="1" customWidth="1"/>
    <col min="6636" max="6636" width="7.42578125" style="1" customWidth="1"/>
    <col min="6637" max="6637" width="8.5703125" style="1" customWidth="1"/>
    <col min="6638" max="6639" width="7.42578125" style="1" customWidth="1"/>
    <col min="6640" max="6640" width="6.28515625" style="1" customWidth="1"/>
    <col min="6641" max="6642" width="7.7109375" style="1" customWidth="1"/>
    <col min="6643" max="6643" width="8.5703125" style="1" customWidth="1"/>
    <col min="6644" max="6644" width="5.5703125" style="1" customWidth="1"/>
    <col min="6645" max="6645" width="7.7109375" style="1" customWidth="1"/>
    <col min="6646" max="6653" width="6.140625" style="1" customWidth="1"/>
    <col min="6654" max="6889" width="9.140625" style="1"/>
    <col min="6890" max="6890" width="4.42578125" style="1" customWidth="1"/>
    <col min="6891" max="6891" width="16.5703125" style="1" customWidth="1"/>
    <col min="6892" max="6892" width="7.42578125" style="1" customWidth="1"/>
    <col min="6893" max="6893" width="8.5703125" style="1" customWidth="1"/>
    <col min="6894" max="6895" width="7.42578125" style="1" customWidth="1"/>
    <col min="6896" max="6896" width="6.28515625" style="1" customWidth="1"/>
    <col min="6897" max="6898" width="7.7109375" style="1" customWidth="1"/>
    <col min="6899" max="6899" width="8.5703125" style="1" customWidth="1"/>
    <col min="6900" max="6900" width="5.5703125" style="1" customWidth="1"/>
    <col min="6901" max="6901" width="7.7109375" style="1" customWidth="1"/>
    <col min="6902" max="6909" width="6.140625" style="1" customWidth="1"/>
    <col min="6910" max="7145" width="9.140625" style="1"/>
    <col min="7146" max="7146" width="4.42578125" style="1" customWidth="1"/>
    <col min="7147" max="7147" width="16.5703125" style="1" customWidth="1"/>
    <col min="7148" max="7148" width="7.42578125" style="1" customWidth="1"/>
    <col min="7149" max="7149" width="8.5703125" style="1" customWidth="1"/>
    <col min="7150" max="7151" width="7.42578125" style="1" customWidth="1"/>
    <col min="7152" max="7152" width="6.28515625" style="1" customWidth="1"/>
    <col min="7153" max="7154" width="7.7109375" style="1" customWidth="1"/>
    <col min="7155" max="7155" width="8.5703125" style="1" customWidth="1"/>
    <col min="7156" max="7156" width="5.5703125" style="1" customWidth="1"/>
    <col min="7157" max="7157" width="7.7109375" style="1" customWidth="1"/>
    <col min="7158" max="7165" width="6.140625" style="1" customWidth="1"/>
    <col min="7166" max="7401" width="9.140625" style="1"/>
    <col min="7402" max="7402" width="4.42578125" style="1" customWidth="1"/>
    <col min="7403" max="7403" width="16.5703125" style="1" customWidth="1"/>
    <col min="7404" max="7404" width="7.42578125" style="1" customWidth="1"/>
    <col min="7405" max="7405" width="8.5703125" style="1" customWidth="1"/>
    <col min="7406" max="7407" width="7.42578125" style="1" customWidth="1"/>
    <col min="7408" max="7408" width="6.28515625" style="1" customWidth="1"/>
    <col min="7409" max="7410" width="7.7109375" style="1" customWidth="1"/>
    <col min="7411" max="7411" width="8.5703125" style="1" customWidth="1"/>
    <col min="7412" max="7412" width="5.5703125" style="1" customWidth="1"/>
    <col min="7413" max="7413" width="7.7109375" style="1" customWidth="1"/>
    <col min="7414" max="7421" width="6.140625" style="1" customWidth="1"/>
    <col min="7422" max="7657" width="9.140625" style="1"/>
    <col min="7658" max="7658" width="4.42578125" style="1" customWidth="1"/>
    <col min="7659" max="7659" width="16.5703125" style="1" customWidth="1"/>
    <col min="7660" max="7660" width="7.42578125" style="1" customWidth="1"/>
    <col min="7661" max="7661" width="8.5703125" style="1" customWidth="1"/>
    <col min="7662" max="7663" width="7.42578125" style="1" customWidth="1"/>
    <col min="7664" max="7664" width="6.28515625" style="1" customWidth="1"/>
    <col min="7665" max="7666" width="7.7109375" style="1" customWidth="1"/>
    <col min="7667" max="7667" width="8.5703125" style="1" customWidth="1"/>
    <col min="7668" max="7668" width="5.5703125" style="1" customWidth="1"/>
    <col min="7669" max="7669" width="7.7109375" style="1" customWidth="1"/>
    <col min="7670" max="7677" width="6.140625" style="1" customWidth="1"/>
    <col min="7678" max="7913" width="9.140625" style="1"/>
    <col min="7914" max="7914" width="4.42578125" style="1" customWidth="1"/>
    <col min="7915" max="7915" width="16.5703125" style="1" customWidth="1"/>
    <col min="7916" max="7916" width="7.42578125" style="1" customWidth="1"/>
    <col min="7917" max="7917" width="8.5703125" style="1" customWidth="1"/>
    <col min="7918" max="7919" width="7.42578125" style="1" customWidth="1"/>
    <col min="7920" max="7920" width="6.28515625" style="1" customWidth="1"/>
    <col min="7921" max="7922" width="7.7109375" style="1" customWidth="1"/>
    <col min="7923" max="7923" width="8.5703125" style="1" customWidth="1"/>
    <col min="7924" max="7924" width="5.5703125" style="1" customWidth="1"/>
    <col min="7925" max="7925" width="7.7109375" style="1" customWidth="1"/>
    <col min="7926" max="7933" width="6.140625" style="1" customWidth="1"/>
    <col min="7934" max="8169" width="9.140625" style="1"/>
    <col min="8170" max="8170" width="4.42578125" style="1" customWidth="1"/>
    <col min="8171" max="8171" width="16.5703125" style="1" customWidth="1"/>
    <col min="8172" max="8172" width="7.42578125" style="1" customWidth="1"/>
    <col min="8173" max="8173" width="8.5703125" style="1" customWidth="1"/>
    <col min="8174" max="8175" width="7.42578125" style="1" customWidth="1"/>
    <col min="8176" max="8176" width="6.28515625" style="1" customWidth="1"/>
    <col min="8177" max="8178" width="7.7109375" style="1" customWidth="1"/>
    <col min="8179" max="8179" width="8.5703125" style="1" customWidth="1"/>
    <col min="8180" max="8180" width="5.5703125" style="1" customWidth="1"/>
    <col min="8181" max="8181" width="7.7109375" style="1" customWidth="1"/>
    <col min="8182" max="8189" width="6.140625" style="1" customWidth="1"/>
    <col min="8190" max="8425" width="9.140625" style="1"/>
    <col min="8426" max="8426" width="4.42578125" style="1" customWidth="1"/>
    <col min="8427" max="8427" width="16.5703125" style="1" customWidth="1"/>
    <col min="8428" max="8428" width="7.42578125" style="1" customWidth="1"/>
    <col min="8429" max="8429" width="8.5703125" style="1" customWidth="1"/>
    <col min="8430" max="8431" width="7.42578125" style="1" customWidth="1"/>
    <col min="8432" max="8432" width="6.28515625" style="1" customWidth="1"/>
    <col min="8433" max="8434" width="7.7109375" style="1" customWidth="1"/>
    <col min="8435" max="8435" width="8.5703125" style="1" customWidth="1"/>
    <col min="8436" max="8436" width="5.5703125" style="1" customWidth="1"/>
    <col min="8437" max="8437" width="7.7109375" style="1" customWidth="1"/>
    <col min="8438" max="8445" width="6.140625" style="1" customWidth="1"/>
    <col min="8446" max="8681" width="9.140625" style="1"/>
    <col min="8682" max="8682" width="4.42578125" style="1" customWidth="1"/>
    <col min="8683" max="8683" width="16.5703125" style="1" customWidth="1"/>
    <col min="8684" max="8684" width="7.42578125" style="1" customWidth="1"/>
    <col min="8685" max="8685" width="8.5703125" style="1" customWidth="1"/>
    <col min="8686" max="8687" width="7.42578125" style="1" customWidth="1"/>
    <col min="8688" max="8688" width="6.28515625" style="1" customWidth="1"/>
    <col min="8689" max="8690" width="7.7109375" style="1" customWidth="1"/>
    <col min="8691" max="8691" width="8.5703125" style="1" customWidth="1"/>
    <col min="8692" max="8692" width="5.5703125" style="1" customWidth="1"/>
    <col min="8693" max="8693" width="7.7109375" style="1" customWidth="1"/>
    <col min="8694" max="8701" width="6.140625" style="1" customWidth="1"/>
    <col min="8702" max="8937" width="9.140625" style="1"/>
    <col min="8938" max="8938" width="4.42578125" style="1" customWidth="1"/>
    <col min="8939" max="8939" width="16.5703125" style="1" customWidth="1"/>
    <col min="8940" max="8940" width="7.42578125" style="1" customWidth="1"/>
    <col min="8941" max="8941" width="8.5703125" style="1" customWidth="1"/>
    <col min="8942" max="8943" width="7.42578125" style="1" customWidth="1"/>
    <col min="8944" max="8944" width="6.28515625" style="1" customWidth="1"/>
    <col min="8945" max="8946" width="7.7109375" style="1" customWidth="1"/>
    <col min="8947" max="8947" width="8.5703125" style="1" customWidth="1"/>
    <col min="8948" max="8948" width="5.5703125" style="1" customWidth="1"/>
    <col min="8949" max="8949" width="7.7109375" style="1" customWidth="1"/>
    <col min="8950" max="8957" width="6.140625" style="1" customWidth="1"/>
    <col min="8958" max="9193" width="9.140625" style="1"/>
    <col min="9194" max="9194" width="4.42578125" style="1" customWidth="1"/>
    <col min="9195" max="9195" width="16.5703125" style="1" customWidth="1"/>
    <col min="9196" max="9196" width="7.42578125" style="1" customWidth="1"/>
    <col min="9197" max="9197" width="8.5703125" style="1" customWidth="1"/>
    <col min="9198" max="9199" width="7.42578125" style="1" customWidth="1"/>
    <col min="9200" max="9200" width="6.28515625" style="1" customWidth="1"/>
    <col min="9201" max="9202" width="7.7109375" style="1" customWidth="1"/>
    <col min="9203" max="9203" width="8.5703125" style="1" customWidth="1"/>
    <col min="9204" max="9204" width="5.5703125" style="1" customWidth="1"/>
    <col min="9205" max="9205" width="7.7109375" style="1" customWidth="1"/>
    <col min="9206" max="9213" width="6.140625" style="1" customWidth="1"/>
    <col min="9214" max="9449" width="9.140625" style="1"/>
    <col min="9450" max="9450" width="4.42578125" style="1" customWidth="1"/>
    <col min="9451" max="9451" width="16.5703125" style="1" customWidth="1"/>
    <col min="9452" max="9452" width="7.42578125" style="1" customWidth="1"/>
    <col min="9453" max="9453" width="8.5703125" style="1" customWidth="1"/>
    <col min="9454" max="9455" width="7.42578125" style="1" customWidth="1"/>
    <col min="9456" max="9456" width="6.28515625" style="1" customWidth="1"/>
    <col min="9457" max="9458" width="7.7109375" style="1" customWidth="1"/>
    <col min="9459" max="9459" width="8.5703125" style="1" customWidth="1"/>
    <col min="9460" max="9460" width="5.5703125" style="1" customWidth="1"/>
    <col min="9461" max="9461" width="7.7109375" style="1" customWidth="1"/>
    <col min="9462" max="9469" width="6.140625" style="1" customWidth="1"/>
    <col min="9470" max="9705" width="9.140625" style="1"/>
    <col min="9706" max="9706" width="4.42578125" style="1" customWidth="1"/>
    <col min="9707" max="9707" width="16.5703125" style="1" customWidth="1"/>
    <col min="9708" max="9708" width="7.42578125" style="1" customWidth="1"/>
    <col min="9709" max="9709" width="8.5703125" style="1" customWidth="1"/>
    <col min="9710" max="9711" width="7.42578125" style="1" customWidth="1"/>
    <col min="9712" max="9712" width="6.28515625" style="1" customWidth="1"/>
    <col min="9713" max="9714" width="7.7109375" style="1" customWidth="1"/>
    <col min="9715" max="9715" width="8.5703125" style="1" customWidth="1"/>
    <col min="9716" max="9716" width="5.5703125" style="1" customWidth="1"/>
    <col min="9717" max="9717" width="7.7109375" style="1" customWidth="1"/>
    <col min="9718" max="9725" width="6.140625" style="1" customWidth="1"/>
    <col min="9726" max="9961" width="9.140625" style="1"/>
    <col min="9962" max="9962" width="4.42578125" style="1" customWidth="1"/>
    <col min="9963" max="9963" width="16.5703125" style="1" customWidth="1"/>
    <col min="9964" max="9964" width="7.42578125" style="1" customWidth="1"/>
    <col min="9965" max="9965" width="8.5703125" style="1" customWidth="1"/>
    <col min="9966" max="9967" width="7.42578125" style="1" customWidth="1"/>
    <col min="9968" max="9968" width="6.28515625" style="1" customWidth="1"/>
    <col min="9969" max="9970" width="7.7109375" style="1" customWidth="1"/>
    <col min="9971" max="9971" width="8.5703125" style="1" customWidth="1"/>
    <col min="9972" max="9972" width="5.5703125" style="1" customWidth="1"/>
    <col min="9973" max="9973" width="7.7109375" style="1" customWidth="1"/>
    <col min="9974" max="9981" width="6.140625" style="1" customWidth="1"/>
    <col min="9982" max="10217" width="9.140625" style="1"/>
    <col min="10218" max="10218" width="4.42578125" style="1" customWidth="1"/>
    <col min="10219" max="10219" width="16.5703125" style="1" customWidth="1"/>
    <col min="10220" max="10220" width="7.42578125" style="1" customWidth="1"/>
    <col min="10221" max="10221" width="8.5703125" style="1" customWidth="1"/>
    <col min="10222" max="10223" width="7.42578125" style="1" customWidth="1"/>
    <col min="10224" max="10224" width="6.28515625" style="1" customWidth="1"/>
    <col min="10225" max="10226" width="7.7109375" style="1" customWidth="1"/>
    <col min="10227" max="10227" width="8.5703125" style="1" customWidth="1"/>
    <col min="10228" max="10228" width="5.5703125" style="1" customWidth="1"/>
    <col min="10229" max="10229" width="7.7109375" style="1" customWidth="1"/>
    <col min="10230" max="10237" width="6.140625" style="1" customWidth="1"/>
    <col min="10238" max="10473" width="9.140625" style="1"/>
    <col min="10474" max="10474" width="4.42578125" style="1" customWidth="1"/>
    <col min="10475" max="10475" width="16.5703125" style="1" customWidth="1"/>
    <col min="10476" max="10476" width="7.42578125" style="1" customWidth="1"/>
    <col min="10477" max="10477" width="8.5703125" style="1" customWidth="1"/>
    <col min="10478" max="10479" width="7.42578125" style="1" customWidth="1"/>
    <col min="10480" max="10480" width="6.28515625" style="1" customWidth="1"/>
    <col min="10481" max="10482" width="7.7109375" style="1" customWidth="1"/>
    <col min="10483" max="10483" width="8.5703125" style="1" customWidth="1"/>
    <col min="10484" max="10484" width="5.5703125" style="1" customWidth="1"/>
    <col min="10485" max="10485" width="7.7109375" style="1" customWidth="1"/>
    <col min="10486" max="10493" width="6.140625" style="1" customWidth="1"/>
    <col min="10494" max="10729" width="9.140625" style="1"/>
    <col min="10730" max="10730" width="4.42578125" style="1" customWidth="1"/>
    <col min="10731" max="10731" width="16.5703125" style="1" customWidth="1"/>
    <col min="10732" max="10732" width="7.42578125" style="1" customWidth="1"/>
    <col min="10733" max="10733" width="8.5703125" style="1" customWidth="1"/>
    <col min="10734" max="10735" width="7.42578125" style="1" customWidth="1"/>
    <col min="10736" max="10736" width="6.28515625" style="1" customWidth="1"/>
    <col min="10737" max="10738" width="7.7109375" style="1" customWidth="1"/>
    <col min="10739" max="10739" width="8.5703125" style="1" customWidth="1"/>
    <col min="10740" max="10740" width="5.5703125" style="1" customWidth="1"/>
    <col min="10741" max="10741" width="7.7109375" style="1" customWidth="1"/>
    <col min="10742" max="10749" width="6.140625" style="1" customWidth="1"/>
    <col min="10750" max="10985" width="9.140625" style="1"/>
    <col min="10986" max="10986" width="4.42578125" style="1" customWidth="1"/>
    <col min="10987" max="10987" width="16.5703125" style="1" customWidth="1"/>
    <col min="10988" max="10988" width="7.42578125" style="1" customWidth="1"/>
    <col min="10989" max="10989" width="8.5703125" style="1" customWidth="1"/>
    <col min="10990" max="10991" width="7.42578125" style="1" customWidth="1"/>
    <col min="10992" max="10992" width="6.28515625" style="1" customWidth="1"/>
    <col min="10993" max="10994" width="7.7109375" style="1" customWidth="1"/>
    <col min="10995" max="10995" width="8.5703125" style="1" customWidth="1"/>
    <col min="10996" max="10996" width="5.5703125" style="1" customWidth="1"/>
    <col min="10997" max="10997" width="7.7109375" style="1" customWidth="1"/>
    <col min="10998" max="11005" width="6.140625" style="1" customWidth="1"/>
    <col min="11006" max="11241" width="9.140625" style="1"/>
    <col min="11242" max="11242" width="4.42578125" style="1" customWidth="1"/>
    <col min="11243" max="11243" width="16.5703125" style="1" customWidth="1"/>
    <col min="11244" max="11244" width="7.42578125" style="1" customWidth="1"/>
    <col min="11245" max="11245" width="8.5703125" style="1" customWidth="1"/>
    <col min="11246" max="11247" width="7.42578125" style="1" customWidth="1"/>
    <col min="11248" max="11248" width="6.28515625" style="1" customWidth="1"/>
    <col min="11249" max="11250" width="7.7109375" style="1" customWidth="1"/>
    <col min="11251" max="11251" width="8.5703125" style="1" customWidth="1"/>
    <col min="11252" max="11252" width="5.5703125" style="1" customWidth="1"/>
    <col min="11253" max="11253" width="7.7109375" style="1" customWidth="1"/>
    <col min="11254" max="11261" width="6.140625" style="1" customWidth="1"/>
    <col min="11262" max="11497" width="9.140625" style="1"/>
    <col min="11498" max="11498" width="4.42578125" style="1" customWidth="1"/>
    <col min="11499" max="11499" width="16.5703125" style="1" customWidth="1"/>
    <col min="11500" max="11500" width="7.42578125" style="1" customWidth="1"/>
    <col min="11501" max="11501" width="8.5703125" style="1" customWidth="1"/>
    <col min="11502" max="11503" width="7.42578125" style="1" customWidth="1"/>
    <col min="11504" max="11504" width="6.28515625" style="1" customWidth="1"/>
    <col min="11505" max="11506" width="7.7109375" style="1" customWidth="1"/>
    <col min="11507" max="11507" width="8.5703125" style="1" customWidth="1"/>
    <col min="11508" max="11508" width="5.5703125" style="1" customWidth="1"/>
    <col min="11509" max="11509" width="7.7109375" style="1" customWidth="1"/>
    <col min="11510" max="11517" width="6.140625" style="1" customWidth="1"/>
    <col min="11518" max="11753" width="9.140625" style="1"/>
    <col min="11754" max="11754" width="4.42578125" style="1" customWidth="1"/>
    <col min="11755" max="11755" width="16.5703125" style="1" customWidth="1"/>
    <col min="11756" max="11756" width="7.42578125" style="1" customWidth="1"/>
    <col min="11757" max="11757" width="8.5703125" style="1" customWidth="1"/>
    <col min="11758" max="11759" width="7.42578125" style="1" customWidth="1"/>
    <col min="11760" max="11760" width="6.28515625" style="1" customWidth="1"/>
    <col min="11761" max="11762" width="7.7109375" style="1" customWidth="1"/>
    <col min="11763" max="11763" width="8.5703125" style="1" customWidth="1"/>
    <col min="11764" max="11764" width="5.5703125" style="1" customWidth="1"/>
    <col min="11765" max="11765" width="7.7109375" style="1" customWidth="1"/>
    <col min="11766" max="11773" width="6.140625" style="1" customWidth="1"/>
    <col min="11774" max="12009" width="9.140625" style="1"/>
    <col min="12010" max="12010" width="4.42578125" style="1" customWidth="1"/>
    <col min="12011" max="12011" width="16.5703125" style="1" customWidth="1"/>
    <col min="12012" max="12012" width="7.42578125" style="1" customWidth="1"/>
    <col min="12013" max="12013" width="8.5703125" style="1" customWidth="1"/>
    <col min="12014" max="12015" width="7.42578125" style="1" customWidth="1"/>
    <col min="12016" max="12016" width="6.28515625" style="1" customWidth="1"/>
    <col min="12017" max="12018" width="7.7109375" style="1" customWidth="1"/>
    <col min="12019" max="12019" width="8.5703125" style="1" customWidth="1"/>
    <col min="12020" max="12020" width="5.5703125" style="1" customWidth="1"/>
    <col min="12021" max="12021" width="7.7109375" style="1" customWidth="1"/>
    <col min="12022" max="12029" width="6.140625" style="1" customWidth="1"/>
    <col min="12030" max="12265" width="9.140625" style="1"/>
    <col min="12266" max="12266" width="4.42578125" style="1" customWidth="1"/>
    <col min="12267" max="12267" width="16.5703125" style="1" customWidth="1"/>
    <col min="12268" max="12268" width="7.42578125" style="1" customWidth="1"/>
    <col min="12269" max="12269" width="8.5703125" style="1" customWidth="1"/>
    <col min="12270" max="12271" width="7.42578125" style="1" customWidth="1"/>
    <col min="12272" max="12272" width="6.28515625" style="1" customWidth="1"/>
    <col min="12273" max="12274" width="7.7109375" style="1" customWidth="1"/>
    <col min="12275" max="12275" width="8.5703125" style="1" customWidth="1"/>
    <col min="12276" max="12276" width="5.5703125" style="1" customWidth="1"/>
    <col min="12277" max="12277" width="7.7109375" style="1" customWidth="1"/>
    <col min="12278" max="12285" width="6.140625" style="1" customWidth="1"/>
    <col min="12286" max="12521" width="9.140625" style="1"/>
    <col min="12522" max="12522" width="4.42578125" style="1" customWidth="1"/>
    <col min="12523" max="12523" width="16.5703125" style="1" customWidth="1"/>
    <col min="12524" max="12524" width="7.42578125" style="1" customWidth="1"/>
    <col min="12525" max="12525" width="8.5703125" style="1" customWidth="1"/>
    <col min="12526" max="12527" width="7.42578125" style="1" customWidth="1"/>
    <col min="12528" max="12528" width="6.28515625" style="1" customWidth="1"/>
    <col min="12529" max="12530" width="7.7109375" style="1" customWidth="1"/>
    <col min="12531" max="12531" width="8.5703125" style="1" customWidth="1"/>
    <col min="12532" max="12532" width="5.5703125" style="1" customWidth="1"/>
    <col min="12533" max="12533" width="7.7109375" style="1" customWidth="1"/>
    <col min="12534" max="12541" width="6.140625" style="1" customWidth="1"/>
    <col min="12542" max="12777" width="9.140625" style="1"/>
    <col min="12778" max="12778" width="4.42578125" style="1" customWidth="1"/>
    <col min="12779" max="12779" width="16.5703125" style="1" customWidth="1"/>
    <col min="12780" max="12780" width="7.42578125" style="1" customWidth="1"/>
    <col min="12781" max="12781" width="8.5703125" style="1" customWidth="1"/>
    <col min="12782" max="12783" width="7.42578125" style="1" customWidth="1"/>
    <col min="12784" max="12784" width="6.28515625" style="1" customWidth="1"/>
    <col min="12785" max="12786" width="7.7109375" style="1" customWidth="1"/>
    <col min="12787" max="12787" width="8.5703125" style="1" customWidth="1"/>
    <col min="12788" max="12788" width="5.5703125" style="1" customWidth="1"/>
    <col min="12789" max="12789" width="7.7109375" style="1" customWidth="1"/>
    <col min="12790" max="12797" width="6.140625" style="1" customWidth="1"/>
    <col min="12798" max="13033" width="9.140625" style="1"/>
    <col min="13034" max="13034" width="4.42578125" style="1" customWidth="1"/>
    <col min="13035" max="13035" width="16.5703125" style="1" customWidth="1"/>
    <col min="13036" max="13036" width="7.42578125" style="1" customWidth="1"/>
    <col min="13037" max="13037" width="8.5703125" style="1" customWidth="1"/>
    <col min="13038" max="13039" width="7.42578125" style="1" customWidth="1"/>
    <col min="13040" max="13040" width="6.28515625" style="1" customWidth="1"/>
    <col min="13041" max="13042" width="7.7109375" style="1" customWidth="1"/>
    <col min="13043" max="13043" width="8.5703125" style="1" customWidth="1"/>
    <col min="13044" max="13044" width="5.5703125" style="1" customWidth="1"/>
    <col min="13045" max="13045" width="7.7109375" style="1" customWidth="1"/>
    <col min="13046" max="13053" width="6.140625" style="1" customWidth="1"/>
    <col min="13054" max="13289" width="9.140625" style="1"/>
    <col min="13290" max="13290" width="4.42578125" style="1" customWidth="1"/>
    <col min="13291" max="13291" width="16.5703125" style="1" customWidth="1"/>
    <col min="13292" max="13292" width="7.42578125" style="1" customWidth="1"/>
    <col min="13293" max="13293" width="8.5703125" style="1" customWidth="1"/>
    <col min="13294" max="13295" width="7.42578125" style="1" customWidth="1"/>
    <col min="13296" max="13296" width="6.28515625" style="1" customWidth="1"/>
    <col min="13297" max="13298" width="7.7109375" style="1" customWidth="1"/>
    <col min="13299" max="13299" width="8.5703125" style="1" customWidth="1"/>
    <col min="13300" max="13300" width="5.5703125" style="1" customWidth="1"/>
    <col min="13301" max="13301" width="7.7109375" style="1" customWidth="1"/>
    <col min="13302" max="13309" width="6.140625" style="1" customWidth="1"/>
    <col min="13310" max="13545" width="9.140625" style="1"/>
    <col min="13546" max="13546" width="4.42578125" style="1" customWidth="1"/>
    <col min="13547" max="13547" width="16.5703125" style="1" customWidth="1"/>
    <col min="13548" max="13548" width="7.42578125" style="1" customWidth="1"/>
    <col min="13549" max="13549" width="8.5703125" style="1" customWidth="1"/>
    <col min="13550" max="13551" width="7.42578125" style="1" customWidth="1"/>
    <col min="13552" max="13552" width="6.28515625" style="1" customWidth="1"/>
    <col min="13553" max="13554" width="7.7109375" style="1" customWidth="1"/>
    <col min="13555" max="13555" width="8.5703125" style="1" customWidth="1"/>
    <col min="13556" max="13556" width="5.5703125" style="1" customWidth="1"/>
    <col min="13557" max="13557" width="7.7109375" style="1" customWidth="1"/>
    <col min="13558" max="13565" width="6.140625" style="1" customWidth="1"/>
    <col min="13566" max="13801" width="9.140625" style="1"/>
    <col min="13802" max="13802" width="4.42578125" style="1" customWidth="1"/>
    <col min="13803" max="13803" width="16.5703125" style="1" customWidth="1"/>
    <col min="13804" max="13804" width="7.42578125" style="1" customWidth="1"/>
    <col min="13805" max="13805" width="8.5703125" style="1" customWidth="1"/>
    <col min="13806" max="13807" width="7.42578125" style="1" customWidth="1"/>
    <col min="13808" max="13808" width="6.28515625" style="1" customWidth="1"/>
    <col min="13809" max="13810" width="7.7109375" style="1" customWidth="1"/>
    <col min="13811" max="13811" width="8.5703125" style="1" customWidth="1"/>
    <col min="13812" max="13812" width="5.5703125" style="1" customWidth="1"/>
    <col min="13813" max="13813" width="7.7109375" style="1" customWidth="1"/>
    <col min="13814" max="13821" width="6.140625" style="1" customWidth="1"/>
    <col min="13822" max="14057" width="9.140625" style="1"/>
    <col min="14058" max="14058" width="4.42578125" style="1" customWidth="1"/>
    <col min="14059" max="14059" width="16.5703125" style="1" customWidth="1"/>
    <col min="14060" max="14060" width="7.42578125" style="1" customWidth="1"/>
    <col min="14061" max="14061" width="8.5703125" style="1" customWidth="1"/>
    <col min="14062" max="14063" width="7.42578125" style="1" customWidth="1"/>
    <col min="14064" max="14064" width="6.28515625" style="1" customWidth="1"/>
    <col min="14065" max="14066" width="7.7109375" style="1" customWidth="1"/>
    <col min="14067" max="14067" width="8.5703125" style="1" customWidth="1"/>
    <col min="14068" max="14068" width="5.5703125" style="1" customWidth="1"/>
    <col min="14069" max="14069" width="7.7109375" style="1" customWidth="1"/>
    <col min="14070" max="14077" width="6.140625" style="1" customWidth="1"/>
    <col min="14078" max="14313" width="9.140625" style="1"/>
    <col min="14314" max="14314" width="4.42578125" style="1" customWidth="1"/>
    <col min="14315" max="14315" width="16.5703125" style="1" customWidth="1"/>
    <col min="14316" max="14316" width="7.42578125" style="1" customWidth="1"/>
    <col min="14317" max="14317" width="8.5703125" style="1" customWidth="1"/>
    <col min="14318" max="14319" width="7.42578125" style="1" customWidth="1"/>
    <col min="14320" max="14320" width="6.28515625" style="1" customWidth="1"/>
    <col min="14321" max="14322" width="7.7109375" style="1" customWidth="1"/>
    <col min="14323" max="14323" width="8.5703125" style="1" customWidth="1"/>
    <col min="14324" max="14324" width="5.5703125" style="1" customWidth="1"/>
    <col min="14325" max="14325" width="7.7109375" style="1" customWidth="1"/>
    <col min="14326" max="14333" width="6.140625" style="1" customWidth="1"/>
    <col min="14334" max="14569" width="9.140625" style="1"/>
    <col min="14570" max="14570" width="4.42578125" style="1" customWidth="1"/>
    <col min="14571" max="14571" width="16.5703125" style="1" customWidth="1"/>
    <col min="14572" max="14572" width="7.42578125" style="1" customWidth="1"/>
    <col min="14573" max="14573" width="8.5703125" style="1" customWidth="1"/>
    <col min="14574" max="14575" width="7.42578125" style="1" customWidth="1"/>
    <col min="14576" max="14576" width="6.28515625" style="1" customWidth="1"/>
    <col min="14577" max="14578" width="7.7109375" style="1" customWidth="1"/>
    <col min="14579" max="14579" width="8.5703125" style="1" customWidth="1"/>
    <col min="14580" max="14580" width="5.5703125" style="1" customWidth="1"/>
    <col min="14581" max="14581" width="7.7109375" style="1" customWidth="1"/>
    <col min="14582" max="14589" width="6.140625" style="1" customWidth="1"/>
    <col min="14590" max="14825" width="9.140625" style="1"/>
    <col min="14826" max="14826" width="4.42578125" style="1" customWidth="1"/>
    <col min="14827" max="14827" width="16.5703125" style="1" customWidth="1"/>
    <col min="14828" max="14828" width="7.42578125" style="1" customWidth="1"/>
    <col min="14829" max="14829" width="8.5703125" style="1" customWidth="1"/>
    <col min="14830" max="14831" width="7.42578125" style="1" customWidth="1"/>
    <col min="14832" max="14832" width="6.28515625" style="1" customWidth="1"/>
    <col min="14833" max="14834" width="7.7109375" style="1" customWidth="1"/>
    <col min="14835" max="14835" width="8.5703125" style="1" customWidth="1"/>
    <col min="14836" max="14836" width="5.5703125" style="1" customWidth="1"/>
    <col min="14837" max="14837" width="7.7109375" style="1" customWidth="1"/>
    <col min="14838" max="14845" width="6.140625" style="1" customWidth="1"/>
    <col min="14846" max="15081" width="9.140625" style="1"/>
    <col min="15082" max="15082" width="4.42578125" style="1" customWidth="1"/>
    <col min="15083" max="15083" width="16.5703125" style="1" customWidth="1"/>
    <col min="15084" max="15084" width="7.42578125" style="1" customWidth="1"/>
    <col min="15085" max="15085" width="8.5703125" style="1" customWidth="1"/>
    <col min="15086" max="15087" width="7.42578125" style="1" customWidth="1"/>
    <col min="15088" max="15088" width="6.28515625" style="1" customWidth="1"/>
    <col min="15089" max="15090" width="7.7109375" style="1" customWidth="1"/>
    <col min="15091" max="15091" width="8.5703125" style="1" customWidth="1"/>
    <col min="15092" max="15092" width="5.5703125" style="1" customWidth="1"/>
    <col min="15093" max="15093" width="7.7109375" style="1" customWidth="1"/>
    <col min="15094" max="15101" width="6.140625" style="1" customWidth="1"/>
    <col min="15102" max="15337" width="9.140625" style="1"/>
    <col min="15338" max="15338" width="4.42578125" style="1" customWidth="1"/>
    <col min="15339" max="15339" width="16.5703125" style="1" customWidth="1"/>
    <col min="15340" max="15340" width="7.42578125" style="1" customWidth="1"/>
    <col min="15341" max="15341" width="8.5703125" style="1" customWidth="1"/>
    <col min="15342" max="15343" width="7.42578125" style="1" customWidth="1"/>
    <col min="15344" max="15344" width="6.28515625" style="1" customWidth="1"/>
    <col min="15345" max="15346" width="7.7109375" style="1" customWidth="1"/>
    <col min="15347" max="15347" width="8.5703125" style="1" customWidth="1"/>
    <col min="15348" max="15348" width="5.5703125" style="1" customWidth="1"/>
    <col min="15349" max="15349" width="7.7109375" style="1" customWidth="1"/>
    <col min="15350" max="15357" width="6.140625" style="1" customWidth="1"/>
    <col min="15358" max="15593" width="9.140625" style="1"/>
    <col min="15594" max="15594" width="4.42578125" style="1" customWidth="1"/>
    <col min="15595" max="15595" width="16.5703125" style="1" customWidth="1"/>
    <col min="15596" max="15596" width="7.42578125" style="1" customWidth="1"/>
    <col min="15597" max="15597" width="8.5703125" style="1" customWidth="1"/>
    <col min="15598" max="15599" width="7.42578125" style="1" customWidth="1"/>
    <col min="15600" max="15600" width="6.28515625" style="1" customWidth="1"/>
    <col min="15601" max="15602" width="7.7109375" style="1" customWidth="1"/>
    <col min="15603" max="15603" width="8.5703125" style="1" customWidth="1"/>
    <col min="15604" max="15604" width="5.5703125" style="1" customWidth="1"/>
    <col min="15605" max="15605" width="7.7109375" style="1" customWidth="1"/>
    <col min="15606" max="15613" width="6.140625" style="1" customWidth="1"/>
    <col min="15614" max="15849" width="9.140625" style="1"/>
    <col min="15850" max="15850" width="4.42578125" style="1" customWidth="1"/>
    <col min="15851" max="15851" width="16.5703125" style="1" customWidth="1"/>
    <col min="15852" max="15852" width="7.42578125" style="1" customWidth="1"/>
    <col min="15853" max="15853" width="8.5703125" style="1" customWidth="1"/>
    <col min="15854" max="15855" width="7.42578125" style="1" customWidth="1"/>
    <col min="15856" max="15856" width="6.28515625" style="1" customWidth="1"/>
    <col min="15857" max="15858" width="7.7109375" style="1" customWidth="1"/>
    <col min="15859" max="15859" width="8.5703125" style="1" customWidth="1"/>
    <col min="15860" max="15860" width="5.5703125" style="1" customWidth="1"/>
    <col min="15861" max="15861" width="7.7109375" style="1" customWidth="1"/>
    <col min="15862" max="15869" width="6.140625" style="1" customWidth="1"/>
    <col min="15870" max="16105" width="9.140625" style="1"/>
    <col min="16106" max="16106" width="4.42578125" style="1" customWidth="1"/>
    <col min="16107" max="16107" width="16.5703125" style="1" customWidth="1"/>
    <col min="16108" max="16108" width="7.42578125" style="1" customWidth="1"/>
    <col min="16109" max="16109" width="8.5703125" style="1" customWidth="1"/>
    <col min="16110" max="16111" width="7.42578125" style="1" customWidth="1"/>
    <col min="16112" max="16112" width="6.28515625" style="1" customWidth="1"/>
    <col min="16113" max="16114" width="7.7109375" style="1" customWidth="1"/>
    <col min="16115" max="16115" width="8.5703125" style="1" customWidth="1"/>
    <col min="16116" max="16116" width="5.5703125" style="1" customWidth="1"/>
    <col min="16117" max="16117" width="7.7109375" style="1" customWidth="1"/>
    <col min="16118" max="16125" width="6.140625" style="1" customWidth="1"/>
    <col min="16126" max="16384" width="9.140625" style="1"/>
  </cols>
  <sheetData>
    <row r="1" spans="1:10" ht="18.75" x14ac:dyDescent="0.3">
      <c r="A1" s="57" t="s">
        <v>300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0.5" customHeight="1" x14ac:dyDescent="0.2">
      <c r="A2" s="70" t="s">
        <v>292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36" customHeight="1" x14ac:dyDescent="0.2">
      <c r="A3" s="59" t="s">
        <v>302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5.25" customHeight="1" x14ac:dyDescent="0.2">
      <c r="A4" s="61" t="s">
        <v>0</v>
      </c>
      <c r="B4" s="61" t="s">
        <v>1</v>
      </c>
      <c r="C4" s="71" t="s">
        <v>295</v>
      </c>
      <c r="D4" s="72"/>
      <c r="E4" s="73"/>
      <c r="F4" s="61" t="s">
        <v>293</v>
      </c>
      <c r="G4" s="65" t="s">
        <v>294</v>
      </c>
      <c r="H4" s="66"/>
      <c r="I4" s="65" t="s">
        <v>2</v>
      </c>
      <c r="J4" s="66"/>
    </row>
    <row r="5" spans="1:10" ht="36.75" customHeight="1" x14ac:dyDescent="0.2">
      <c r="A5" s="61"/>
      <c r="B5" s="61"/>
      <c r="C5" s="53" t="s">
        <v>296</v>
      </c>
      <c r="D5" s="53" t="s">
        <v>297</v>
      </c>
      <c r="E5" s="55" t="s">
        <v>298</v>
      </c>
      <c r="F5" s="61"/>
      <c r="G5" s="67"/>
      <c r="H5" s="68"/>
      <c r="I5" s="67"/>
      <c r="J5" s="68"/>
    </row>
    <row r="6" spans="1:10" ht="94.5" x14ac:dyDescent="0.2">
      <c r="A6" s="61"/>
      <c r="B6" s="61"/>
      <c r="C6" s="54"/>
      <c r="D6" s="54"/>
      <c r="E6" s="56"/>
      <c r="F6" s="61"/>
      <c r="G6" s="49" t="s">
        <v>3</v>
      </c>
      <c r="H6" s="45" t="s">
        <v>4</v>
      </c>
      <c r="I6" s="49" t="s">
        <v>5</v>
      </c>
      <c r="J6" s="45" t="s">
        <v>6</v>
      </c>
    </row>
    <row r="7" spans="1:10" ht="15.75" x14ac:dyDescent="0.25">
      <c r="A7" s="2" t="s">
        <v>7</v>
      </c>
      <c r="B7" s="2" t="s">
        <v>8</v>
      </c>
      <c r="C7" s="3">
        <v>1</v>
      </c>
      <c r="D7" s="3">
        <v>2</v>
      </c>
      <c r="E7" s="4" t="s">
        <v>9</v>
      </c>
      <c r="F7" s="2">
        <v>4</v>
      </c>
      <c r="G7" s="2">
        <v>5</v>
      </c>
      <c r="H7" s="46">
        <v>6</v>
      </c>
      <c r="I7" s="46" t="s">
        <v>10</v>
      </c>
      <c r="J7" s="46" t="s">
        <v>11</v>
      </c>
    </row>
    <row r="8" spans="1:10" ht="15.75" x14ac:dyDescent="0.25">
      <c r="A8" s="51" t="s">
        <v>12</v>
      </c>
      <c r="B8" s="52"/>
      <c r="C8" s="6">
        <f>C9+C23+C37+C56+C77+C92+C115+C148+C160+C171+C184+C195+C209+C221+C234+C247+C263+C130</f>
        <v>422996</v>
      </c>
      <c r="D8" s="6">
        <f>D9+D23+D37+D56+D77+D92+D115+D148+D160+D171+D184+D195+D209+D221+D234+D247+D263+D130</f>
        <v>25650</v>
      </c>
      <c r="E8" s="7">
        <f>D8/C8*100</f>
        <v>6.0638871289563028</v>
      </c>
      <c r="F8" s="6">
        <f>F9+F37+F56+F77+F92+F115+F148+F160+F171+F184+F195+F209+F221+F234+F247+F263+F130</f>
        <v>2402</v>
      </c>
      <c r="G8" s="6">
        <f>G9+G37+G56+G77+G92+G115+G148+G160+G171+G184+G195+G209+G221+G234+G247+G263+G130</f>
        <v>2700</v>
      </c>
      <c r="H8" s="6">
        <f>H9+H37+H56+H77+H92+H115+H148+H160+H171+H184+H195+H209+H221+H234+H247+H263+H130</f>
        <v>3438</v>
      </c>
      <c r="I8" s="6">
        <f>F8-G8</f>
        <v>-298</v>
      </c>
      <c r="J8" s="6">
        <f>J9+J37+J56+J77+J92+J115+J148+J160+J171+J184+J195+J209+J221+J234+J247+J263+J130</f>
        <v>-1036</v>
      </c>
    </row>
    <row r="9" spans="1:10" ht="15.75" x14ac:dyDescent="0.25">
      <c r="A9" s="48" t="s">
        <v>13</v>
      </c>
      <c r="B9" s="8" t="s">
        <v>14</v>
      </c>
      <c r="C9" s="9">
        <f>SUM(C10:C22)</f>
        <v>32209</v>
      </c>
      <c r="D9" s="9">
        <f>SUM(D10:D22)</f>
        <v>241</v>
      </c>
      <c r="E9" s="7">
        <f>D9/C9*100</f>
        <v>0.74823807010462917</v>
      </c>
      <c r="F9" s="6">
        <f>SUM(F10:F20)</f>
        <v>1</v>
      </c>
      <c r="G9" s="6">
        <v>0</v>
      </c>
      <c r="H9" s="6">
        <v>0</v>
      </c>
      <c r="I9" s="6">
        <f>F9-G9</f>
        <v>1</v>
      </c>
      <c r="J9" s="6">
        <f>F9-H9</f>
        <v>1</v>
      </c>
    </row>
    <row r="10" spans="1:10" ht="15.75" x14ac:dyDescent="0.25">
      <c r="A10" s="16">
        <v>1</v>
      </c>
      <c r="B10" s="17" t="s">
        <v>15</v>
      </c>
      <c r="C10" s="12">
        <v>3113</v>
      </c>
      <c r="D10" s="12">
        <v>3</v>
      </c>
      <c r="E10" s="13">
        <f t="shared" ref="E10:E22" si="0">D10/C10*100</f>
        <v>9.6370061034371984E-2</v>
      </c>
      <c r="F10" s="15">
        <v>0</v>
      </c>
      <c r="G10" s="12"/>
      <c r="H10" s="39">
        <v>0</v>
      </c>
      <c r="I10" s="12">
        <f t="shared" ref="I10:I22" si="1">F10-G10</f>
        <v>0</v>
      </c>
      <c r="J10" s="12">
        <f t="shared" ref="J10:J22" si="2">F10-H10</f>
        <v>0</v>
      </c>
    </row>
    <row r="11" spans="1:10" ht="15.75" x14ac:dyDescent="0.25">
      <c r="A11" s="16">
        <v>2</v>
      </c>
      <c r="B11" s="17" t="s">
        <v>16</v>
      </c>
      <c r="C11" s="12">
        <v>2532</v>
      </c>
      <c r="D11" s="12">
        <v>12</v>
      </c>
      <c r="E11" s="13">
        <f t="shared" si="0"/>
        <v>0.47393364928909953</v>
      </c>
      <c r="F11" s="15">
        <v>0</v>
      </c>
      <c r="G11" s="12"/>
      <c r="H11" s="39">
        <v>0</v>
      </c>
      <c r="I11" s="12">
        <f t="shared" si="1"/>
        <v>0</v>
      </c>
      <c r="J11" s="12">
        <f t="shared" si="2"/>
        <v>0</v>
      </c>
    </row>
    <row r="12" spans="1:10" ht="15.75" x14ac:dyDescent="0.25">
      <c r="A12" s="16">
        <v>3</v>
      </c>
      <c r="B12" s="17" t="s">
        <v>17</v>
      </c>
      <c r="C12" s="12">
        <v>3353</v>
      </c>
      <c r="D12" s="12">
        <v>0</v>
      </c>
      <c r="E12" s="13">
        <f t="shared" si="0"/>
        <v>0</v>
      </c>
      <c r="F12" s="15">
        <v>0</v>
      </c>
      <c r="G12" s="12"/>
      <c r="H12" s="39">
        <v>0</v>
      </c>
      <c r="I12" s="12">
        <f t="shared" si="1"/>
        <v>0</v>
      </c>
      <c r="J12" s="12">
        <f t="shared" si="2"/>
        <v>0</v>
      </c>
    </row>
    <row r="13" spans="1:10" ht="15.75" x14ac:dyDescent="0.25">
      <c r="A13" s="16">
        <v>4</v>
      </c>
      <c r="B13" s="17" t="s">
        <v>18</v>
      </c>
      <c r="C13" s="12">
        <v>3291</v>
      </c>
      <c r="D13" s="12">
        <v>9</v>
      </c>
      <c r="E13" s="13">
        <f t="shared" si="0"/>
        <v>0.27347310847766637</v>
      </c>
      <c r="F13" s="15">
        <v>0</v>
      </c>
      <c r="G13" s="12"/>
      <c r="H13" s="39">
        <v>0</v>
      </c>
      <c r="I13" s="12">
        <f t="shared" si="1"/>
        <v>0</v>
      </c>
      <c r="J13" s="12">
        <f t="shared" si="2"/>
        <v>0</v>
      </c>
    </row>
    <row r="14" spans="1:10" ht="15.75" x14ac:dyDescent="0.25">
      <c r="A14" s="10">
        <v>5</v>
      </c>
      <c r="B14" s="11" t="s">
        <v>19</v>
      </c>
      <c r="C14" s="12">
        <v>2696</v>
      </c>
      <c r="D14" s="12">
        <v>27</v>
      </c>
      <c r="E14" s="13">
        <f t="shared" si="0"/>
        <v>1.0014836795252227</v>
      </c>
      <c r="F14" s="12">
        <v>1</v>
      </c>
      <c r="G14" s="12"/>
      <c r="H14" s="39">
        <v>0</v>
      </c>
      <c r="I14" s="12">
        <f t="shared" si="1"/>
        <v>1</v>
      </c>
      <c r="J14" s="12">
        <f t="shared" si="2"/>
        <v>1</v>
      </c>
    </row>
    <row r="15" spans="1:10" ht="15.75" x14ac:dyDescent="0.25">
      <c r="A15" s="16">
        <v>6</v>
      </c>
      <c r="B15" s="17" t="s">
        <v>20</v>
      </c>
      <c r="C15" s="12">
        <v>2282</v>
      </c>
      <c r="D15" s="12">
        <v>8</v>
      </c>
      <c r="E15" s="13">
        <f t="shared" si="0"/>
        <v>0.35056967572304998</v>
      </c>
      <c r="F15" s="15">
        <v>0</v>
      </c>
      <c r="G15" s="12"/>
      <c r="H15" s="39">
        <v>0</v>
      </c>
      <c r="I15" s="12">
        <f t="shared" si="1"/>
        <v>0</v>
      </c>
      <c r="J15" s="12">
        <f t="shared" si="2"/>
        <v>0</v>
      </c>
    </row>
    <row r="16" spans="1:10" ht="15.75" x14ac:dyDescent="0.25">
      <c r="A16" s="16">
        <v>7</v>
      </c>
      <c r="B16" s="17" t="s">
        <v>21</v>
      </c>
      <c r="C16" s="12">
        <v>1261</v>
      </c>
      <c r="D16" s="12">
        <v>2</v>
      </c>
      <c r="E16" s="13">
        <f t="shared" si="0"/>
        <v>0.15860428231562251</v>
      </c>
      <c r="F16" s="15">
        <v>0</v>
      </c>
      <c r="G16" s="12"/>
      <c r="H16" s="39">
        <v>0</v>
      </c>
      <c r="I16" s="12">
        <f t="shared" si="1"/>
        <v>0</v>
      </c>
      <c r="J16" s="12">
        <f t="shared" si="2"/>
        <v>0</v>
      </c>
    </row>
    <row r="17" spans="1:10" ht="15.75" x14ac:dyDescent="0.25">
      <c r="A17" s="16">
        <v>8</v>
      </c>
      <c r="B17" s="17" t="s">
        <v>22</v>
      </c>
      <c r="C17" s="12">
        <v>2569</v>
      </c>
      <c r="D17" s="12">
        <v>18</v>
      </c>
      <c r="E17" s="13">
        <f t="shared" si="0"/>
        <v>0.70066173608407945</v>
      </c>
      <c r="F17" s="15">
        <v>0</v>
      </c>
      <c r="G17" s="12"/>
      <c r="H17" s="39">
        <v>0</v>
      </c>
      <c r="I17" s="12">
        <f t="shared" si="1"/>
        <v>0</v>
      </c>
      <c r="J17" s="12">
        <f t="shared" si="2"/>
        <v>0</v>
      </c>
    </row>
    <row r="18" spans="1:10" ht="15.75" x14ac:dyDescent="0.25">
      <c r="A18" s="16">
        <v>9</v>
      </c>
      <c r="B18" s="17" t="s">
        <v>23</v>
      </c>
      <c r="C18" s="12">
        <v>2507</v>
      </c>
      <c r="D18" s="12">
        <v>7</v>
      </c>
      <c r="E18" s="13">
        <f t="shared" si="0"/>
        <v>0.27921818907060231</v>
      </c>
      <c r="F18" s="15">
        <v>0</v>
      </c>
      <c r="G18" s="12"/>
      <c r="H18" s="39">
        <v>0</v>
      </c>
      <c r="I18" s="12">
        <f t="shared" si="1"/>
        <v>0</v>
      </c>
      <c r="J18" s="12">
        <f t="shared" si="2"/>
        <v>0</v>
      </c>
    </row>
    <row r="19" spans="1:10" ht="15.75" x14ac:dyDescent="0.25">
      <c r="A19" s="16">
        <v>10</v>
      </c>
      <c r="B19" s="17" t="s">
        <v>24</v>
      </c>
      <c r="C19" s="12">
        <v>2253</v>
      </c>
      <c r="D19" s="12">
        <v>84</v>
      </c>
      <c r="E19" s="13">
        <f t="shared" si="0"/>
        <v>3.7283621837549936</v>
      </c>
      <c r="F19" s="15">
        <v>0</v>
      </c>
      <c r="G19" s="12"/>
      <c r="H19" s="39">
        <v>0</v>
      </c>
      <c r="I19" s="12">
        <f t="shared" si="1"/>
        <v>0</v>
      </c>
      <c r="J19" s="12">
        <f t="shared" si="2"/>
        <v>0</v>
      </c>
    </row>
    <row r="20" spans="1:10" ht="15.75" x14ac:dyDescent="0.25">
      <c r="A20" s="16">
        <v>11</v>
      </c>
      <c r="B20" s="17" t="s">
        <v>25</v>
      </c>
      <c r="C20" s="12">
        <v>2633</v>
      </c>
      <c r="D20" s="12">
        <v>24</v>
      </c>
      <c r="E20" s="13">
        <f t="shared" si="0"/>
        <v>0.91150778579567027</v>
      </c>
      <c r="F20" s="15">
        <v>0</v>
      </c>
      <c r="G20" s="12"/>
      <c r="H20" s="39">
        <v>0</v>
      </c>
      <c r="I20" s="12">
        <f t="shared" si="1"/>
        <v>0</v>
      </c>
      <c r="J20" s="12">
        <f t="shared" si="2"/>
        <v>0</v>
      </c>
    </row>
    <row r="21" spans="1:10" ht="15.75" x14ac:dyDescent="0.25">
      <c r="A21" s="16">
        <v>12</v>
      </c>
      <c r="B21" s="19" t="s">
        <v>26</v>
      </c>
      <c r="C21" s="32">
        <v>1669</v>
      </c>
      <c r="D21" s="32">
        <v>27</v>
      </c>
      <c r="E21" s="13">
        <f t="shared" si="0"/>
        <v>1.6177351707609346</v>
      </c>
      <c r="F21" s="15">
        <v>0</v>
      </c>
      <c r="G21" s="12"/>
      <c r="H21" s="39">
        <v>0</v>
      </c>
      <c r="I21" s="12">
        <f t="shared" si="1"/>
        <v>0</v>
      </c>
      <c r="J21" s="12">
        <f t="shared" si="2"/>
        <v>0</v>
      </c>
    </row>
    <row r="22" spans="1:10" ht="15.75" x14ac:dyDescent="0.25">
      <c r="A22" s="16">
        <v>13</v>
      </c>
      <c r="B22" s="19" t="s">
        <v>27</v>
      </c>
      <c r="C22" s="32">
        <v>2050</v>
      </c>
      <c r="D22" s="32">
        <v>20</v>
      </c>
      <c r="E22" s="13">
        <f t="shared" si="0"/>
        <v>0.97560975609756095</v>
      </c>
      <c r="F22" s="15">
        <v>0</v>
      </c>
      <c r="G22" s="12"/>
      <c r="H22" s="39">
        <v>0</v>
      </c>
      <c r="I22" s="12">
        <f t="shared" si="1"/>
        <v>0</v>
      </c>
      <c r="J22" s="12">
        <f t="shared" si="2"/>
        <v>0</v>
      </c>
    </row>
    <row r="23" spans="1:10" ht="15.75" x14ac:dyDescent="0.25">
      <c r="A23" s="48" t="s">
        <v>28</v>
      </c>
      <c r="B23" s="20" t="s">
        <v>29</v>
      </c>
      <c r="C23" s="21">
        <f>SUM(C24:C36)</f>
        <v>22735</v>
      </c>
      <c r="D23" s="21">
        <f>SUM(D24:D36)</f>
        <v>43</v>
      </c>
      <c r="E23" s="22">
        <f>D23/C23*100</f>
        <v>0.18913569386408621</v>
      </c>
      <c r="F23" s="6">
        <v>0</v>
      </c>
      <c r="G23" s="6">
        <v>0</v>
      </c>
      <c r="H23" s="40">
        <v>0</v>
      </c>
      <c r="I23" s="6">
        <f>F23-G23</f>
        <v>0</v>
      </c>
      <c r="J23" s="6">
        <f t="shared" ref="J23" si="3">F23-H23</f>
        <v>0</v>
      </c>
    </row>
    <row r="24" spans="1:10" ht="15.75" x14ac:dyDescent="0.25">
      <c r="A24" s="23">
        <v>1</v>
      </c>
      <c r="B24" s="19" t="s">
        <v>30</v>
      </c>
      <c r="C24" s="32">
        <v>1229</v>
      </c>
      <c r="D24" s="32">
        <v>0</v>
      </c>
      <c r="E24" s="24">
        <f t="shared" ref="E24:E36" si="4">D24/C24*100</f>
        <v>0</v>
      </c>
      <c r="F24" s="15">
        <v>0</v>
      </c>
      <c r="G24" s="12"/>
      <c r="H24" s="12">
        <v>0</v>
      </c>
      <c r="I24" s="12">
        <v>0</v>
      </c>
      <c r="J24" s="12">
        <v>0</v>
      </c>
    </row>
    <row r="25" spans="1:10" ht="15.75" x14ac:dyDescent="0.25">
      <c r="A25" s="23">
        <v>2</v>
      </c>
      <c r="B25" s="19" t="s">
        <v>31</v>
      </c>
      <c r="C25" s="32">
        <v>2226</v>
      </c>
      <c r="D25" s="32">
        <v>0</v>
      </c>
      <c r="E25" s="24">
        <f t="shared" si="4"/>
        <v>0</v>
      </c>
      <c r="F25" s="15">
        <v>0</v>
      </c>
      <c r="G25" s="12"/>
      <c r="H25" s="12">
        <v>0</v>
      </c>
      <c r="I25" s="12">
        <v>0</v>
      </c>
      <c r="J25" s="12">
        <v>0</v>
      </c>
    </row>
    <row r="26" spans="1:10" ht="15.75" x14ac:dyDescent="0.25">
      <c r="A26" s="23">
        <v>3</v>
      </c>
      <c r="B26" s="19" t="s">
        <v>32</v>
      </c>
      <c r="C26" s="32">
        <v>966</v>
      </c>
      <c r="D26" s="32">
        <v>2</v>
      </c>
      <c r="E26" s="24">
        <f t="shared" si="4"/>
        <v>0.20703933747412009</v>
      </c>
      <c r="F26" s="15">
        <v>0</v>
      </c>
      <c r="G26" s="12"/>
      <c r="H26" s="12">
        <v>0</v>
      </c>
      <c r="I26" s="12">
        <v>0</v>
      </c>
      <c r="J26" s="12">
        <v>0</v>
      </c>
    </row>
    <row r="27" spans="1:10" ht="15.75" x14ac:dyDescent="0.25">
      <c r="A27" s="23">
        <v>4</v>
      </c>
      <c r="B27" s="19" t="s">
        <v>33</v>
      </c>
      <c r="C27" s="32">
        <v>2991</v>
      </c>
      <c r="D27" s="32">
        <v>0</v>
      </c>
      <c r="E27" s="24">
        <f t="shared" si="4"/>
        <v>0</v>
      </c>
      <c r="F27" s="15">
        <v>0</v>
      </c>
      <c r="G27" s="12"/>
      <c r="H27" s="12">
        <v>0</v>
      </c>
      <c r="I27" s="12">
        <v>0</v>
      </c>
      <c r="J27" s="12">
        <v>0</v>
      </c>
    </row>
    <row r="28" spans="1:10" ht="15.75" x14ac:dyDescent="0.25">
      <c r="A28" s="23">
        <v>5</v>
      </c>
      <c r="B28" s="19" t="s">
        <v>34</v>
      </c>
      <c r="C28" s="32">
        <v>1796</v>
      </c>
      <c r="D28" s="32">
        <v>0</v>
      </c>
      <c r="E28" s="24">
        <f t="shared" si="4"/>
        <v>0</v>
      </c>
      <c r="F28" s="15">
        <v>0</v>
      </c>
      <c r="G28" s="12"/>
      <c r="H28" s="12">
        <v>0</v>
      </c>
      <c r="I28" s="12">
        <v>0</v>
      </c>
      <c r="J28" s="12">
        <v>0</v>
      </c>
    </row>
    <row r="29" spans="1:10" ht="15.75" x14ac:dyDescent="0.25">
      <c r="A29" s="23">
        <v>6</v>
      </c>
      <c r="B29" s="19" t="s">
        <v>35</v>
      </c>
      <c r="C29" s="32">
        <v>2748</v>
      </c>
      <c r="D29" s="32">
        <v>1</v>
      </c>
      <c r="E29" s="24">
        <f t="shared" si="4"/>
        <v>3.6390101892285302E-2</v>
      </c>
      <c r="F29" s="15">
        <v>0</v>
      </c>
      <c r="G29" s="12"/>
      <c r="H29" s="12">
        <v>0</v>
      </c>
      <c r="I29" s="12">
        <v>0</v>
      </c>
      <c r="J29" s="12">
        <v>0</v>
      </c>
    </row>
    <row r="30" spans="1:10" ht="15.75" x14ac:dyDescent="0.25">
      <c r="A30" s="23">
        <v>7</v>
      </c>
      <c r="B30" s="19" t="s">
        <v>36</v>
      </c>
      <c r="C30" s="32">
        <v>1421</v>
      </c>
      <c r="D30" s="32">
        <v>6</v>
      </c>
      <c r="E30" s="24">
        <f t="shared" si="4"/>
        <v>0.42223786066150598</v>
      </c>
      <c r="F30" s="15">
        <v>0</v>
      </c>
      <c r="G30" s="12"/>
      <c r="H30" s="12">
        <v>0</v>
      </c>
      <c r="I30" s="12">
        <v>0</v>
      </c>
      <c r="J30" s="12">
        <v>0</v>
      </c>
    </row>
    <row r="31" spans="1:10" ht="15.75" x14ac:dyDescent="0.25">
      <c r="A31" s="23">
        <v>8</v>
      </c>
      <c r="B31" s="19" t="s">
        <v>37</v>
      </c>
      <c r="C31" s="32">
        <v>1381</v>
      </c>
      <c r="D31" s="32">
        <v>5</v>
      </c>
      <c r="E31" s="24">
        <f t="shared" si="4"/>
        <v>0.3620564808110065</v>
      </c>
      <c r="F31" s="15">
        <v>0</v>
      </c>
      <c r="G31" s="12"/>
      <c r="H31" s="12">
        <v>0</v>
      </c>
      <c r="I31" s="12">
        <v>0</v>
      </c>
      <c r="J31" s="12">
        <v>0</v>
      </c>
    </row>
    <row r="32" spans="1:10" ht="15.75" x14ac:dyDescent="0.25">
      <c r="A32" s="23">
        <v>9</v>
      </c>
      <c r="B32" s="19" t="s">
        <v>38</v>
      </c>
      <c r="C32" s="32">
        <v>1564</v>
      </c>
      <c r="D32" s="32">
        <v>0</v>
      </c>
      <c r="E32" s="24">
        <f t="shared" si="4"/>
        <v>0</v>
      </c>
      <c r="F32" s="15">
        <v>0</v>
      </c>
      <c r="G32" s="12"/>
      <c r="H32" s="12">
        <v>0</v>
      </c>
      <c r="I32" s="12">
        <v>0</v>
      </c>
      <c r="J32" s="12">
        <v>0</v>
      </c>
    </row>
    <row r="33" spans="1:10" ht="15.75" x14ac:dyDescent="0.25">
      <c r="A33" s="23">
        <v>10</v>
      </c>
      <c r="B33" s="19" t="s">
        <v>39</v>
      </c>
      <c r="C33" s="32">
        <v>2421</v>
      </c>
      <c r="D33" s="32">
        <v>5</v>
      </c>
      <c r="E33" s="24">
        <f t="shared" si="4"/>
        <v>0.20652622883106153</v>
      </c>
      <c r="F33" s="15">
        <v>0</v>
      </c>
      <c r="G33" s="12"/>
      <c r="H33" s="12">
        <v>0</v>
      </c>
      <c r="I33" s="12">
        <v>0</v>
      </c>
      <c r="J33" s="12">
        <v>0</v>
      </c>
    </row>
    <row r="34" spans="1:10" ht="15.75" x14ac:dyDescent="0.25">
      <c r="A34" s="23">
        <v>11</v>
      </c>
      <c r="B34" s="19" t="s">
        <v>40</v>
      </c>
      <c r="C34" s="32">
        <v>2278</v>
      </c>
      <c r="D34" s="32">
        <v>9</v>
      </c>
      <c r="E34" s="24">
        <f t="shared" si="4"/>
        <v>0.39508340649692714</v>
      </c>
      <c r="F34" s="15">
        <v>0</v>
      </c>
      <c r="G34" s="12"/>
      <c r="H34" s="12">
        <v>0</v>
      </c>
      <c r="I34" s="12">
        <v>0</v>
      </c>
      <c r="J34" s="12">
        <v>0</v>
      </c>
    </row>
    <row r="35" spans="1:10" ht="15.75" x14ac:dyDescent="0.25">
      <c r="A35" s="23">
        <v>12</v>
      </c>
      <c r="B35" s="19" t="s">
        <v>41</v>
      </c>
      <c r="C35" s="32">
        <v>1108</v>
      </c>
      <c r="D35" s="32">
        <v>15</v>
      </c>
      <c r="E35" s="24">
        <f t="shared" si="4"/>
        <v>1.3537906137184115</v>
      </c>
      <c r="F35" s="15">
        <v>0</v>
      </c>
      <c r="G35" s="12"/>
      <c r="H35" s="12">
        <v>0</v>
      </c>
      <c r="I35" s="12">
        <v>0</v>
      </c>
      <c r="J35" s="12">
        <v>0</v>
      </c>
    </row>
    <row r="36" spans="1:10" ht="15.75" x14ac:dyDescent="0.25">
      <c r="A36" s="23">
        <v>13</v>
      </c>
      <c r="B36" s="19" t="s">
        <v>42</v>
      </c>
      <c r="C36" s="32">
        <v>606</v>
      </c>
      <c r="D36" s="32">
        <v>0</v>
      </c>
      <c r="E36" s="24">
        <f t="shared" si="4"/>
        <v>0</v>
      </c>
      <c r="F36" s="15">
        <v>0</v>
      </c>
      <c r="G36" s="12"/>
      <c r="H36" s="12">
        <v>0</v>
      </c>
      <c r="I36" s="12">
        <v>0</v>
      </c>
      <c r="J36" s="12">
        <v>0</v>
      </c>
    </row>
    <row r="37" spans="1:10" ht="15.75" x14ac:dyDescent="0.25">
      <c r="A37" s="48" t="s">
        <v>43</v>
      </c>
      <c r="B37" s="25" t="s">
        <v>44</v>
      </c>
      <c r="C37" s="21">
        <f>SUM(C38:C55)</f>
        <v>41812</v>
      </c>
      <c r="D37" s="21">
        <f>SUM(D38:D55)</f>
        <v>1434</v>
      </c>
      <c r="E37" s="26">
        <f>D37/C37*100</f>
        <v>3.4296374246627765</v>
      </c>
      <c r="F37" s="6">
        <f>SUM(F38:F55)</f>
        <v>124</v>
      </c>
      <c r="G37" s="6">
        <v>250</v>
      </c>
      <c r="H37" s="6">
        <f>SUM(H38:H55)</f>
        <v>300</v>
      </c>
      <c r="I37" s="6">
        <f>F37-G37</f>
        <v>-126</v>
      </c>
      <c r="J37" s="6">
        <f>F37-H37</f>
        <v>-176</v>
      </c>
    </row>
    <row r="38" spans="1:10" ht="15.75" x14ac:dyDescent="0.25">
      <c r="A38" s="10">
        <v>1</v>
      </c>
      <c r="B38" s="27" t="s">
        <v>45</v>
      </c>
      <c r="C38" s="12">
        <v>4928</v>
      </c>
      <c r="D38" s="12">
        <v>42</v>
      </c>
      <c r="E38" s="26">
        <f t="shared" ref="E38:E101" si="5">D38/C38*100</f>
        <v>0.85227272727272718</v>
      </c>
      <c r="F38" s="12">
        <v>10</v>
      </c>
      <c r="G38" s="12"/>
      <c r="H38" s="39">
        <v>15</v>
      </c>
      <c r="I38" s="12">
        <f>F38-G38</f>
        <v>10</v>
      </c>
      <c r="J38" s="12">
        <f t="shared" ref="J38:J55" si="6">F38-H38</f>
        <v>-5</v>
      </c>
    </row>
    <row r="39" spans="1:10" ht="15.75" x14ac:dyDescent="0.25">
      <c r="A39" s="10">
        <v>2</v>
      </c>
      <c r="B39" s="27" t="s">
        <v>46</v>
      </c>
      <c r="C39" s="12">
        <v>1095</v>
      </c>
      <c r="D39" s="12">
        <v>173</v>
      </c>
      <c r="E39" s="26">
        <f t="shared" si="5"/>
        <v>15.799086757990869</v>
      </c>
      <c r="F39" s="12">
        <v>33</v>
      </c>
      <c r="G39" s="12"/>
      <c r="H39" s="39">
        <v>60</v>
      </c>
      <c r="I39" s="12">
        <f t="shared" ref="I39:I55" si="7">F39-G39</f>
        <v>33</v>
      </c>
      <c r="J39" s="12">
        <f t="shared" si="6"/>
        <v>-27</v>
      </c>
    </row>
    <row r="40" spans="1:10" ht="15.75" x14ac:dyDescent="0.25">
      <c r="A40" s="10">
        <v>3</v>
      </c>
      <c r="B40" s="27" t="s">
        <v>47</v>
      </c>
      <c r="C40" s="12">
        <v>2305</v>
      </c>
      <c r="D40" s="12">
        <v>53</v>
      </c>
      <c r="E40" s="26">
        <f t="shared" si="5"/>
        <v>2.2993492407809111</v>
      </c>
      <c r="F40" s="12">
        <v>19</v>
      </c>
      <c r="G40" s="12"/>
      <c r="H40" s="39">
        <v>16</v>
      </c>
      <c r="I40" s="12">
        <f t="shared" si="7"/>
        <v>19</v>
      </c>
      <c r="J40" s="12">
        <f t="shared" si="6"/>
        <v>3</v>
      </c>
    </row>
    <row r="41" spans="1:10" ht="15.75" x14ac:dyDescent="0.25">
      <c r="A41" s="10">
        <v>4</v>
      </c>
      <c r="B41" s="27" t="s">
        <v>48</v>
      </c>
      <c r="C41" s="12">
        <v>1919</v>
      </c>
      <c r="D41" s="12">
        <v>72</v>
      </c>
      <c r="E41" s="26">
        <f t="shared" si="5"/>
        <v>3.7519541427826995</v>
      </c>
      <c r="F41" s="12">
        <v>9</v>
      </c>
      <c r="G41" s="12"/>
      <c r="H41" s="39">
        <v>30</v>
      </c>
      <c r="I41" s="12">
        <f t="shared" si="7"/>
        <v>9</v>
      </c>
      <c r="J41" s="12">
        <f t="shared" si="6"/>
        <v>-21</v>
      </c>
    </row>
    <row r="42" spans="1:10" ht="15.75" x14ac:dyDescent="0.25">
      <c r="A42" s="10">
        <v>5</v>
      </c>
      <c r="B42" s="27" t="s">
        <v>49</v>
      </c>
      <c r="C42" s="12">
        <v>2906</v>
      </c>
      <c r="D42" s="12">
        <v>40</v>
      </c>
      <c r="E42" s="26">
        <f t="shared" si="5"/>
        <v>1.3764624913971095</v>
      </c>
      <c r="F42" s="12">
        <v>5</v>
      </c>
      <c r="G42" s="12"/>
      <c r="H42" s="39">
        <v>3</v>
      </c>
      <c r="I42" s="12">
        <f t="shared" si="7"/>
        <v>5</v>
      </c>
      <c r="J42" s="12">
        <f t="shared" si="6"/>
        <v>2</v>
      </c>
    </row>
    <row r="43" spans="1:10" ht="15.75" x14ac:dyDescent="0.25">
      <c r="A43" s="10">
        <v>6</v>
      </c>
      <c r="B43" s="27" t="s">
        <v>50</v>
      </c>
      <c r="C43" s="12">
        <v>2896</v>
      </c>
      <c r="D43" s="12">
        <v>78</v>
      </c>
      <c r="E43" s="26">
        <f t="shared" si="5"/>
        <v>2.6933701657458564</v>
      </c>
      <c r="F43" s="12">
        <v>3</v>
      </c>
      <c r="G43" s="12"/>
      <c r="H43" s="39">
        <v>2</v>
      </c>
      <c r="I43" s="12">
        <f t="shared" si="7"/>
        <v>3</v>
      </c>
      <c r="J43" s="12">
        <f t="shared" si="6"/>
        <v>1</v>
      </c>
    </row>
    <row r="44" spans="1:10" ht="15.75" x14ac:dyDescent="0.25">
      <c r="A44" s="10">
        <v>7</v>
      </c>
      <c r="B44" s="27" t="s">
        <v>51</v>
      </c>
      <c r="C44" s="12">
        <v>3008</v>
      </c>
      <c r="D44" s="12">
        <v>62</v>
      </c>
      <c r="E44" s="26">
        <f t="shared" si="5"/>
        <v>2.0611702127659575</v>
      </c>
      <c r="F44" s="12">
        <v>5</v>
      </c>
      <c r="G44" s="12"/>
      <c r="H44" s="39">
        <v>2</v>
      </c>
      <c r="I44" s="12">
        <f t="shared" si="7"/>
        <v>5</v>
      </c>
      <c r="J44" s="12">
        <f t="shared" si="6"/>
        <v>3</v>
      </c>
    </row>
    <row r="45" spans="1:10" ht="15.75" x14ac:dyDescent="0.25">
      <c r="A45" s="10">
        <v>8</v>
      </c>
      <c r="B45" s="27" t="s">
        <v>52</v>
      </c>
      <c r="C45" s="12">
        <v>3161</v>
      </c>
      <c r="D45" s="12">
        <v>46</v>
      </c>
      <c r="E45" s="26">
        <f t="shared" si="5"/>
        <v>1.4552356849098387</v>
      </c>
      <c r="F45" s="12">
        <v>8</v>
      </c>
      <c r="G45" s="12"/>
      <c r="H45" s="39">
        <v>3.5</v>
      </c>
      <c r="I45" s="12">
        <f t="shared" si="7"/>
        <v>8</v>
      </c>
      <c r="J45" s="12">
        <f t="shared" si="6"/>
        <v>4.5</v>
      </c>
    </row>
    <row r="46" spans="1:10" ht="15.75" x14ac:dyDescent="0.25">
      <c r="A46" s="16">
        <v>9</v>
      </c>
      <c r="B46" s="29" t="s">
        <v>53</v>
      </c>
      <c r="C46" s="12">
        <v>2730</v>
      </c>
      <c r="D46" s="12">
        <v>10</v>
      </c>
      <c r="E46" s="26">
        <f t="shared" si="5"/>
        <v>0.36630036630036628</v>
      </c>
      <c r="F46" s="15">
        <v>0</v>
      </c>
      <c r="G46" s="12"/>
      <c r="H46" s="39">
        <v>0</v>
      </c>
      <c r="I46" s="12">
        <f t="shared" si="7"/>
        <v>0</v>
      </c>
      <c r="J46" s="12">
        <f t="shared" si="6"/>
        <v>0</v>
      </c>
    </row>
    <row r="47" spans="1:10" ht="15.75" x14ac:dyDescent="0.25">
      <c r="A47" s="10">
        <v>10</v>
      </c>
      <c r="B47" s="27" t="s">
        <v>54</v>
      </c>
      <c r="C47" s="12">
        <v>1214</v>
      </c>
      <c r="D47" s="12">
        <v>117</v>
      </c>
      <c r="E47" s="26">
        <f t="shared" si="5"/>
        <v>9.6375617792421746</v>
      </c>
      <c r="F47" s="12">
        <v>3</v>
      </c>
      <c r="G47" s="12"/>
      <c r="H47" s="39">
        <v>15</v>
      </c>
      <c r="I47" s="12">
        <f t="shared" si="7"/>
        <v>3</v>
      </c>
      <c r="J47" s="12">
        <f t="shared" si="6"/>
        <v>-12</v>
      </c>
    </row>
    <row r="48" spans="1:10" ht="15.75" x14ac:dyDescent="0.25">
      <c r="A48" s="10">
        <v>11</v>
      </c>
      <c r="B48" s="27" t="s">
        <v>55</v>
      </c>
      <c r="C48" s="12">
        <v>1560</v>
      </c>
      <c r="D48" s="12">
        <v>235</v>
      </c>
      <c r="E48" s="26">
        <f t="shared" si="5"/>
        <v>15.064102564102564</v>
      </c>
      <c r="F48" s="12">
        <v>5</v>
      </c>
      <c r="G48" s="12"/>
      <c r="H48" s="39">
        <v>65</v>
      </c>
      <c r="I48" s="12">
        <f t="shared" si="7"/>
        <v>5</v>
      </c>
      <c r="J48" s="12">
        <f t="shared" si="6"/>
        <v>-60</v>
      </c>
    </row>
    <row r="49" spans="1:10" ht="15.75" x14ac:dyDescent="0.25">
      <c r="A49" s="10">
        <v>12</v>
      </c>
      <c r="B49" s="27" t="s">
        <v>56</v>
      </c>
      <c r="C49" s="12">
        <v>1672</v>
      </c>
      <c r="D49" s="12">
        <v>225</v>
      </c>
      <c r="E49" s="26">
        <f t="shared" si="5"/>
        <v>13.456937799043061</v>
      </c>
      <c r="F49" s="12">
        <v>10</v>
      </c>
      <c r="G49" s="12"/>
      <c r="H49" s="39">
        <v>65</v>
      </c>
      <c r="I49" s="12">
        <f t="shared" si="7"/>
        <v>10</v>
      </c>
      <c r="J49" s="12">
        <f t="shared" si="6"/>
        <v>-55</v>
      </c>
    </row>
    <row r="50" spans="1:10" ht="15.75" x14ac:dyDescent="0.25">
      <c r="A50" s="10">
        <v>13</v>
      </c>
      <c r="B50" s="27" t="s">
        <v>57</v>
      </c>
      <c r="C50" s="12">
        <v>1996</v>
      </c>
      <c r="D50" s="12">
        <v>63</v>
      </c>
      <c r="E50" s="26">
        <f t="shared" si="5"/>
        <v>3.1563126252505005</v>
      </c>
      <c r="F50" s="12">
        <v>5</v>
      </c>
      <c r="G50" s="12"/>
      <c r="H50" s="39">
        <v>9</v>
      </c>
      <c r="I50" s="12">
        <f t="shared" si="7"/>
        <v>5</v>
      </c>
      <c r="J50" s="12">
        <f t="shared" si="6"/>
        <v>-4</v>
      </c>
    </row>
    <row r="51" spans="1:10" ht="15.75" x14ac:dyDescent="0.25">
      <c r="A51" s="10">
        <v>14</v>
      </c>
      <c r="B51" s="27" t="s">
        <v>58</v>
      </c>
      <c r="C51" s="12">
        <v>2116</v>
      </c>
      <c r="D51" s="12">
        <v>37</v>
      </c>
      <c r="E51" s="26">
        <f t="shared" si="5"/>
        <v>1.7485822306238186</v>
      </c>
      <c r="F51" s="12">
        <v>2</v>
      </c>
      <c r="G51" s="12"/>
      <c r="H51" s="39">
        <v>3</v>
      </c>
      <c r="I51" s="12">
        <f t="shared" si="7"/>
        <v>2</v>
      </c>
      <c r="J51" s="12">
        <f t="shared" si="6"/>
        <v>-1</v>
      </c>
    </row>
    <row r="52" spans="1:10" ht="15.75" x14ac:dyDescent="0.25">
      <c r="A52" s="10">
        <v>15</v>
      </c>
      <c r="B52" s="27" t="s">
        <v>59</v>
      </c>
      <c r="C52" s="12">
        <v>2088</v>
      </c>
      <c r="D52" s="12">
        <v>37</v>
      </c>
      <c r="E52" s="26">
        <f t="shared" si="5"/>
        <v>1.7720306513409962</v>
      </c>
      <c r="F52" s="12">
        <v>4</v>
      </c>
      <c r="G52" s="12"/>
      <c r="H52" s="39">
        <v>6</v>
      </c>
      <c r="I52" s="12">
        <f t="shared" si="7"/>
        <v>4</v>
      </c>
      <c r="J52" s="12">
        <f t="shared" si="6"/>
        <v>-2</v>
      </c>
    </row>
    <row r="53" spans="1:10" ht="15.75" x14ac:dyDescent="0.25">
      <c r="A53" s="16">
        <v>16</v>
      </c>
      <c r="B53" s="29" t="s">
        <v>60</v>
      </c>
      <c r="C53" s="12">
        <v>2276</v>
      </c>
      <c r="D53" s="12">
        <v>49</v>
      </c>
      <c r="E53" s="26">
        <f t="shared" si="5"/>
        <v>2.1528998242530757</v>
      </c>
      <c r="F53" s="15">
        <v>0</v>
      </c>
      <c r="G53" s="12"/>
      <c r="H53" s="39">
        <v>2</v>
      </c>
      <c r="I53" s="12">
        <f t="shared" si="7"/>
        <v>0</v>
      </c>
      <c r="J53" s="12">
        <f t="shared" si="6"/>
        <v>-2</v>
      </c>
    </row>
    <row r="54" spans="1:10" ht="15.75" x14ac:dyDescent="0.25">
      <c r="A54" s="10">
        <v>17</v>
      </c>
      <c r="B54" s="27" t="s">
        <v>61</v>
      </c>
      <c r="C54" s="12">
        <v>2148</v>
      </c>
      <c r="D54" s="12">
        <v>54</v>
      </c>
      <c r="E54" s="26">
        <f t="shared" si="5"/>
        <v>2.5139664804469275</v>
      </c>
      <c r="F54" s="12">
        <v>1</v>
      </c>
      <c r="G54" s="12"/>
      <c r="H54" s="39">
        <v>2</v>
      </c>
      <c r="I54" s="12">
        <f t="shared" si="7"/>
        <v>1</v>
      </c>
      <c r="J54" s="12">
        <f t="shared" si="6"/>
        <v>-1</v>
      </c>
    </row>
    <row r="55" spans="1:10" ht="15.75" x14ac:dyDescent="0.25">
      <c r="A55" s="10">
        <v>18</v>
      </c>
      <c r="B55" s="27" t="s">
        <v>62</v>
      </c>
      <c r="C55" s="12">
        <v>1794</v>
      </c>
      <c r="D55" s="12">
        <v>41</v>
      </c>
      <c r="E55" s="26">
        <f t="shared" si="5"/>
        <v>2.2853957636566333</v>
      </c>
      <c r="F55" s="12">
        <v>2</v>
      </c>
      <c r="G55" s="12"/>
      <c r="H55" s="39">
        <v>1.5</v>
      </c>
      <c r="I55" s="12">
        <f t="shared" si="7"/>
        <v>2</v>
      </c>
      <c r="J55" s="12">
        <f t="shared" si="6"/>
        <v>0.5</v>
      </c>
    </row>
    <row r="56" spans="1:10" ht="15.75" x14ac:dyDescent="0.25">
      <c r="A56" s="48" t="s">
        <v>63</v>
      </c>
      <c r="B56" s="25" t="s">
        <v>64</v>
      </c>
      <c r="C56" s="21">
        <f>SUM(C57:C76)</f>
        <v>57507</v>
      </c>
      <c r="D56" s="21">
        <f>SUM(D57:D76)</f>
        <v>745</v>
      </c>
      <c r="E56" s="26">
        <f t="shared" si="5"/>
        <v>1.295494461543812</v>
      </c>
      <c r="F56" s="6">
        <f>SUM(F57:F76)</f>
        <v>43</v>
      </c>
      <c r="G56" s="6">
        <v>67</v>
      </c>
      <c r="H56" s="6">
        <f>SUM(H57:H76)</f>
        <v>66</v>
      </c>
      <c r="I56" s="6">
        <f>F56-G56</f>
        <v>-24</v>
      </c>
      <c r="J56" s="6">
        <f>F56-H56</f>
        <v>-23</v>
      </c>
    </row>
    <row r="57" spans="1:10" ht="15.75" x14ac:dyDescent="0.25">
      <c r="A57" s="10">
        <v>1</v>
      </c>
      <c r="B57" s="27" t="s">
        <v>65</v>
      </c>
      <c r="C57" s="12">
        <v>3821</v>
      </c>
      <c r="D57" s="12">
        <v>68</v>
      </c>
      <c r="E57" s="28">
        <f t="shared" si="5"/>
        <v>1.7796388380005235</v>
      </c>
      <c r="F57" s="12">
        <v>7</v>
      </c>
      <c r="G57" s="12"/>
      <c r="H57" s="39">
        <v>6</v>
      </c>
      <c r="I57" s="12">
        <f t="shared" ref="I57:I120" si="8">F57-G57</f>
        <v>7</v>
      </c>
      <c r="J57" s="12">
        <f t="shared" ref="J57:J120" si="9">F57-H57</f>
        <v>1</v>
      </c>
    </row>
    <row r="58" spans="1:10" ht="15.75" x14ac:dyDescent="0.25">
      <c r="A58" s="10">
        <v>2</v>
      </c>
      <c r="B58" s="27" t="s">
        <v>66</v>
      </c>
      <c r="C58" s="12">
        <v>4032</v>
      </c>
      <c r="D58" s="12">
        <v>50</v>
      </c>
      <c r="E58" s="28">
        <f t="shared" si="5"/>
        <v>1.2400793650793651</v>
      </c>
      <c r="F58" s="12">
        <v>8</v>
      </c>
      <c r="G58" s="12"/>
      <c r="H58" s="39">
        <v>18</v>
      </c>
      <c r="I58" s="12">
        <f t="shared" si="8"/>
        <v>8</v>
      </c>
      <c r="J58" s="12">
        <f t="shared" si="9"/>
        <v>-10</v>
      </c>
    </row>
    <row r="59" spans="1:10" ht="15.75" x14ac:dyDescent="0.25">
      <c r="A59" s="10">
        <v>3</v>
      </c>
      <c r="B59" s="27" t="s">
        <v>67</v>
      </c>
      <c r="C59" s="12">
        <v>3846</v>
      </c>
      <c r="D59" s="12">
        <v>79</v>
      </c>
      <c r="E59" s="28">
        <f t="shared" si="5"/>
        <v>2.0540821632865311</v>
      </c>
      <c r="F59" s="12">
        <v>4</v>
      </c>
      <c r="G59" s="12"/>
      <c r="H59" s="39">
        <v>7</v>
      </c>
      <c r="I59" s="12">
        <f t="shared" si="8"/>
        <v>4</v>
      </c>
      <c r="J59" s="12">
        <f t="shared" si="9"/>
        <v>-3</v>
      </c>
    </row>
    <row r="60" spans="1:10" ht="15.75" x14ac:dyDescent="0.25">
      <c r="A60" s="10">
        <v>4</v>
      </c>
      <c r="B60" s="27" t="s">
        <v>68</v>
      </c>
      <c r="C60" s="12">
        <v>3525</v>
      </c>
      <c r="D60" s="12">
        <v>50</v>
      </c>
      <c r="E60" s="28">
        <f t="shared" si="5"/>
        <v>1.4184397163120568</v>
      </c>
      <c r="F60" s="12">
        <v>4</v>
      </c>
      <c r="G60" s="12"/>
      <c r="H60" s="39">
        <v>10</v>
      </c>
      <c r="I60" s="12">
        <f t="shared" si="8"/>
        <v>4</v>
      </c>
      <c r="J60" s="12">
        <f t="shared" si="9"/>
        <v>-6</v>
      </c>
    </row>
    <row r="61" spans="1:10" ht="15.75" x14ac:dyDescent="0.25">
      <c r="A61" s="10">
        <v>5</v>
      </c>
      <c r="B61" s="27" t="s">
        <v>69</v>
      </c>
      <c r="C61" s="12">
        <v>3155</v>
      </c>
      <c r="D61" s="12">
        <v>36</v>
      </c>
      <c r="E61" s="28">
        <f t="shared" si="5"/>
        <v>1.1410459587955626</v>
      </c>
      <c r="F61" s="12">
        <v>3</v>
      </c>
      <c r="G61" s="12"/>
      <c r="H61" s="39">
        <v>2</v>
      </c>
      <c r="I61" s="12">
        <f t="shared" si="8"/>
        <v>3</v>
      </c>
      <c r="J61" s="12">
        <f t="shared" si="9"/>
        <v>1</v>
      </c>
    </row>
    <row r="62" spans="1:10" ht="15.75" x14ac:dyDescent="0.25">
      <c r="A62" s="10">
        <v>6</v>
      </c>
      <c r="B62" s="27" t="s">
        <v>70</v>
      </c>
      <c r="C62" s="12">
        <v>2393</v>
      </c>
      <c r="D62" s="12">
        <v>19</v>
      </c>
      <c r="E62" s="28">
        <f t="shared" si="5"/>
        <v>0.79398244880902624</v>
      </c>
      <c r="F62" s="12">
        <v>1</v>
      </c>
      <c r="G62" s="12"/>
      <c r="H62" s="39">
        <v>1</v>
      </c>
      <c r="I62" s="12">
        <f t="shared" si="8"/>
        <v>1</v>
      </c>
      <c r="J62" s="12">
        <f t="shared" si="9"/>
        <v>0</v>
      </c>
    </row>
    <row r="63" spans="1:10" ht="15.75" x14ac:dyDescent="0.25">
      <c r="A63" s="10">
        <v>7</v>
      </c>
      <c r="B63" s="27" t="s">
        <v>71</v>
      </c>
      <c r="C63" s="12">
        <v>2421</v>
      </c>
      <c r="D63" s="12">
        <v>36</v>
      </c>
      <c r="E63" s="28">
        <f t="shared" si="5"/>
        <v>1.486988847583643</v>
      </c>
      <c r="F63" s="12">
        <v>3</v>
      </c>
      <c r="G63" s="12"/>
      <c r="H63" s="39">
        <v>5</v>
      </c>
      <c r="I63" s="12">
        <f t="shared" si="8"/>
        <v>3</v>
      </c>
      <c r="J63" s="12">
        <f t="shared" si="9"/>
        <v>-2</v>
      </c>
    </row>
    <row r="64" spans="1:10" ht="15.75" x14ac:dyDescent="0.25">
      <c r="A64" s="16">
        <v>8</v>
      </c>
      <c r="B64" s="29" t="s">
        <v>72</v>
      </c>
      <c r="C64" s="12">
        <v>5134</v>
      </c>
      <c r="D64" s="12">
        <v>0</v>
      </c>
      <c r="E64" s="28">
        <f t="shared" si="5"/>
        <v>0</v>
      </c>
      <c r="F64" s="15">
        <v>0</v>
      </c>
      <c r="G64" s="12"/>
      <c r="H64" s="39">
        <v>0</v>
      </c>
      <c r="I64" s="12">
        <f t="shared" si="8"/>
        <v>0</v>
      </c>
      <c r="J64" s="12">
        <f t="shared" si="9"/>
        <v>0</v>
      </c>
    </row>
    <row r="65" spans="1:10" ht="15.75" x14ac:dyDescent="0.25">
      <c r="A65" s="16">
        <v>9</v>
      </c>
      <c r="B65" s="29" t="s">
        <v>73</v>
      </c>
      <c r="C65" s="12">
        <v>2656</v>
      </c>
      <c r="D65" s="12">
        <v>57</v>
      </c>
      <c r="E65" s="28">
        <f t="shared" si="5"/>
        <v>2.1460843373493974</v>
      </c>
      <c r="F65" s="15">
        <v>0</v>
      </c>
      <c r="G65" s="12"/>
      <c r="H65" s="39">
        <v>0</v>
      </c>
      <c r="I65" s="12">
        <f t="shared" si="8"/>
        <v>0</v>
      </c>
      <c r="J65" s="12">
        <f t="shared" si="9"/>
        <v>0</v>
      </c>
    </row>
    <row r="66" spans="1:10" ht="15.75" x14ac:dyDescent="0.25">
      <c r="A66" s="16">
        <v>10</v>
      </c>
      <c r="B66" s="29" t="s">
        <v>74</v>
      </c>
      <c r="C66" s="12">
        <v>3609</v>
      </c>
      <c r="D66" s="12">
        <v>43</v>
      </c>
      <c r="E66" s="28">
        <f t="shared" si="5"/>
        <v>1.1914657799944584</v>
      </c>
      <c r="F66" s="15">
        <v>0</v>
      </c>
      <c r="G66" s="12"/>
      <c r="H66" s="39">
        <v>0</v>
      </c>
      <c r="I66" s="12">
        <f t="shared" si="8"/>
        <v>0</v>
      </c>
      <c r="J66" s="12">
        <f t="shared" si="9"/>
        <v>0</v>
      </c>
    </row>
    <row r="67" spans="1:10" ht="15.75" x14ac:dyDescent="0.25">
      <c r="A67" s="10">
        <v>11</v>
      </c>
      <c r="B67" s="27" t="s">
        <v>75</v>
      </c>
      <c r="C67" s="12">
        <v>2422</v>
      </c>
      <c r="D67" s="12">
        <v>34</v>
      </c>
      <c r="E67" s="28">
        <f t="shared" si="5"/>
        <v>1.4037985136251032</v>
      </c>
      <c r="F67" s="12">
        <v>1</v>
      </c>
      <c r="G67" s="12"/>
      <c r="H67" s="39">
        <v>0</v>
      </c>
      <c r="I67" s="12">
        <f t="shared" si="8"/>
        <v>1</v>
      </c>
      <c r="J67" s="12">
        <f t="shared" si="9"/>
        <v>1</v>
      </c>
    </row>
    <row r="68" spans="1:10" ht="15.75" x14ac:dyDescent="0.25">
      <c r="A68" s="16">
        <v>12</v>
      </c>
      <c r="B68" s="29" t="s">
        <v>76</v>
      </c>
      <c r="C68" s="12">
        <v>2006</v>
      </c>
      <c r="D68" s="12">
        <v>16</v>
      </c>
      <c r="E68" s="28">
        <f t="shared" si="5"/>
        <v>0.79760717846460616</v>
      </c>
      <c r="F68" s="15">
        <v>0</v>
      </c>
      <c r="G68" s="12"/>
      <c r="H68" s="39">
        <v>0</v>
      </c>
      <c r="I68" s="12">
        <f t="shared" si="8"/>
        <v>0</v>
      </c>
      <c r="J68" s="12">
        <f t="shared" si="9"/>
        <v>0</v>
      </c>
    </row>
    <row r="69" spans="1:10" ht="15.75" x14ac:dyDescent="0.25">
      <c r="A69" s="10">
        <v>13</v>
      </c>
      <c r="B69" s="27" t="s">
        <v>77</v>
      </c>
      <c r="C69" s="12">
        <v>3531</v>
      </c>
      <c r="D69" s="12">
        <v>62</v>
      </c>
      <c r="E69" s="28">
        <f t="shared" si="5"/>
        <v>1.7558765222316624</v>
      </c>
      <c r="F69" s="12">
        <v>8</v>
      </c>
      <c r="G69" s="12"/>
      <c r="H69" s="39">
        <v>13</v>
      </c>
      <c r="I69" s="12">
        <f t="shared" si="8"/>
        <v>8</v>
      </c>
      <c r="J69" s="12">
        <f t="shared" si="9"/>
        <v>-5</v>
      </c>
    </row>
    <row r="70" spans="1:10" ht="15.75" x14ac:dyDescent="0.25">
      <c r="A70" s="10">
        <v>14</v>
      </c>
      <c r="B70" s="27" t="s">
        <v>78</v>
      </c>
      <c r="C70" s="12">
        <v>2202</v>
      </c>
      <c r="D70" s="12">
        <v>32</v>
      </c>
      <c r="E70" s="28">
        <f t="shared" si="5"/>
        <v>1.4532243415077202</v>
      </c>
      <c r="F70" s="12">
        <v>1</v>
      </c>
      <c r="G70" s="12"/>
      <c r="H70" s="39">
        <v>2</v>
      </c>
      <c r="I70" s="12">
        <f t="shared" si="8"/>
        <v>1</v>
      </c>
      <c r="J70" s="12">
        <f t="shared" si="9"/>
        <v>-1</v>
      </c>
    </row>
    <row r="71" spans="1:10" ht="15.75" x14ac:dyDescent="0.25">
      <c r="A71" s="16">
        <v>15</v>
      </c>
      <c r="B71" s="30" t="s">
        <v>79</v>
      </c>
      <c r="C71" s="32">
        <v>1684</v>
      </c>
      <c r="D71" s="32">
        <v>12</v>
      </c>
      <c r="E71" s="28">
        <f t="shared" si="5"/>
        <v>0.71258907363420432</v>
      </c>
      <c r="F71" s="15">
        <v>0</v>
      </c>
      <c r="G71" s="12"/>
      <c r="H71" s="39">
        <v>2</v>
      </c>
      <c r="I71" s="12">
        <f t="shared" si="8"/>
        <v>0</v>
      </c>
      <c r="J71" s="12">
        <f t="shared" si="9"/>
        <v>-2</v>
      </c>
    </row>
    <row r="72" spans="1:10" ht="15.75" x14ac:dyDescent="0.25">
      <c r="A72" s="10">
        <v>16</v>
      </c>
      <c r="B72" s="31" t="s">
        <v>80</v>
      </c>
      <c r="C72" s="32">
        <v>3468</v>
      </c>
      <c r="D72" s="32">
        <v>68</v>
      </c>
      <c r="E72" s="28">
        <f t="shared" si="5"/>
        <v>1.9607843137254901</v>
      </c>
      <c r="F72" s="12">
        <v>1</v>
      </c>
      <c r="G72" s="12"/>
      <c r="H72" s="39">
        <v>0</v>
      </c>
      <c r="I72" s="12">
        <f t="shared" si="8"/>
        <v>1</v>
      </c>
      <c r="J72" s="12">
        <f t="shared" si="9"/>
        <v>1</v>
      </c>
    </row>
    <row r="73" spans="1:10" ht="15.75" x14ac:dyDescent="0.25">
      <c r="A73" s="16">
        <v>17</v>
      </c>
      <c r="B73" s="30" t="s">
        <v>81</v>
      </c>
      <c r="C73" s="32">
        <v>1759</v>
      </c>
      <c r="D73" s="32">
        <v>35</v>
      </c>
      <c r="E73" s="28">
        <f t="shared" si="5"/>
        <v>1.9897669130187607</v>
      </c>
      <c r="F73" s="15">
        <v>0</v>
      </c>
      <c r="G73" s="12"/>
      <c r="H73" s="39">
        <v>0</v>
      </c>
      <c r="I73" s="12">
        <f t="shared" si="8"/>
        <v>0</v>
      </c>
      <c r="J73" s="12">
        <f t="shared" si="9"/>
        <v>0</v>
      </c>
    </row>
    <row r="74" spans="1:10" ht="15.75" x14ac:dyDescent="0.25">
      <c r="A74" s="10">
        <v>18</v>
      </c>
      <c r="B74" s="31" t="s">
        <v>82</v>
      </c>
      <c r="C74" s="32">
        <v>1854</v>
      </c>
      <c r="D74" s="32">
        <v>29</v>
      </c>
      <c r="E74" s="28">
        <f t="shared" si="5"/>
        <v>1.564185544768069</v>
      </c>
      <c r="F74" s="12">
        <v>2</v>
      </c>
      <c r="G74" s="12"/>
      <c r="H74" s="39">
        <v>0</v>
      </c>
      <c r="I74" s="12">
        <f t="shared" si="8"/>
        <v>2</v>
      </c>
      <c r="J74" s="12">
        <f t="shared" si="9"/>
        <v>2</v>
      </c>
    </row>
    <row r="75" spans="1:10" ht="15.75" x14ac:dyDescent="0.25">
      <c r="A75" s="16">
        <v>19</v>
      </c>
      <c r="B75" s="30" t="s">
        <v>83</v>
      </c>
      <c r="C75" s="32">
        <v>1503</v>
      </c>
      <c r="D75" s="32">
        <v>15</v>
      </c>
      <c r="E75" s="28">
        <f t="shared" si="5"/>
        <v>0.99800399201596801</v>
      </c>
      <c r="F75" s="15">
        <v>0</v>
      </c>
      <c r="G75" s="12"/>
      <c r="H75" s="39">
        <v>0</v>
      </c>
      <c r="I75" s="12">
        <f t="shared" si="8"/>
        <v>0</v>
      </c>
      <c r="J75" s="12">
        <f t="shared" si="9"/>
        <v>0</v>
      </c>
    </row>
    <row r="76" spans="1:10" ht="15.75" x14ac:dyDescent="0.25">
      <c r="A76" s="16">
        <v>20</v>
      </c>
      <c r="B76" s="30" t="s">
        <v>84</v>
      </c>
      <c r="C76" s="32">
        <v>2486</v>
      </c>
      <c r="D76" s="32">
        <v>4</v>
      </c>
      <c r="E76" s="28">
        <f t="shared" si="5"/>
        <v>0.16090104585679807</v>
      </c>
      <c r="F76" s="15">
        <v>0</v>
      </c>
      <c r="G76" s="12"/>
      <c r="H76" s="39">
        <v>0</v>
      </c>
      <c r="I76" s="12">
        <f t="shared" si="8"/>
        <v>0</v>
      </c>
      <c r="J76" s="12">
        <f t="shared" si="9"/>
        <v>0</v>
      </c>
    </row>
    <row r="77" spans="1:10" ht="15.75" x14ac:dyDescent="0.25">
      <c r="A77" s="2" t="s">
        <v>85</v>
      </c>
      <c r="B77" s="25" t="s">
        <v>86</v>
      </c>
      <c r="C77" s="21">
        <f>SUM(C78:C91)</f>
        <v>35955</v>
      </c>
      <c r="D77" s="21">
        <f>SUM(D78:D91)</f>
        <v>1107</v>
      </c>
      <c r="E77" s="26">
        <f t="shared" si="5"/>
        <v>3.0788485607008762</v>
      </c>
      <c r="F77" s="6">
        <f>SUM(F78:F91)</f>
        <v>67</v>
      </c>
      <c r="G77" s="6">
        <v>89</v>
      </c>
      <c r="H77" s="6">
        <f>SUM(H78:H91)</f>
        <v>97</v>
      </c>
      <c r="I77" s="6">
        <f t="shared" si="8"/>
        <v>-22</v>
      </c>
      <c r="J77" s="6">
        <f t="shared" si="9"/>
        <v>-30</v>
      </c>
    </row>
    <row r="78" spans="1:10" ht="15.75" x14ac:dyDescent="0.25">
      <c r="A78" s="10">
        <v>1</v>
      </c>
      <c r="B78" s="27" t="s">
        <v>87</v>
      </c>
      <c r="C78" s="12">
        <v>1451</v>
      </c>
      <c r="D78" s="12">
        <v>46</v>
      </c>
      <c r="E78" s="28">
        <f t="shared" si="5"/>
        <v>3.1702274293590627</v>
      </c>
      <c r="F78" s="12">
        <v>4</v>
      </c>
      <c r="G78" s="12"/>
      <c r="H78" s="39">
        <v>4</v>
      </c>
      <c r="I78" s="12">
        <f t="shared" si="8"/>
        <v>4</v>
      </c>
      <c r="J78" s="12">
        <f t="shared" si="9"/>
        <v>0</v>
      </c>
    </row>
    <row r="79" spans="1:10" s="34" customFormat="1" ht="15.75" x14ac:dyDescent="0.25">
      <c r="A79" s="10">
        <v>2</v>
      </c>
      <c r="B79" s="27" t="s">
        <v>88</v>
      </c>
      <c r="C79" s="6">
        <v>1293</v>
      </c>
      <c r="D79" s="6">
        <v>67</v>
      </c>
      <c r="E79" s="28">
        <f t="shared" si="5"/>
        <v>5.1817478731631867</v>
      </c>
      <c r="F79" s="6">
        <v>5</v>
      </c>
      <c r="G79" s="6"/>
      <c r="H79" s="40">
        <v>8</v>
      </c>
      <c r="I79" s="12">
        <f t="shared" si="8"/>
        <v>5</v>
      </c>
      <c r="J79" s="12">
        <f t="shared" si="9"/>
        <v>-3</v>
      </c>
    </row>
    <row r="80" spans="1:10" ht="15.75" x14ac:dyDescent="0.25">
      <c r="A80" s="10">
        <v>3</v>
      </c>
      <c r="B80" s="27" t="s">
        <v>89</v>
      </c>
      <c r="C80" s="12">
        <v>1708</v>
      </c>
      <c r="D80" s="12">
        <v>32</v>
      </c>
      <c r="E80" s="28">
        <f t="shared" si="5"/>
        <v>1.873536299765808</v>
      </c>
      <c r="F80" s="12">
        <v>10</v>
      </c>
      <c r="G80" s="12"/>
      <c r="H80" s="39">
        <v>10</v>
      </c>
      <c r="I80" s="12">
        <f t="shared" si="8"/>
        <v>10</v>
      </c>
      <c r="J80" s="12">
        <f t="shared" si="9"/>
        <v>0</v>
      </c>
    </row>
    <row r="81" spans="1:10" ht="15.75" x14ac:dyDescent="0.25">
      <c r="A81" s="10">
        <v>4</v>
      </c>
      <c r="B81" s="27" t="s">
        <v>90</v>
      </c>
      <c r="C81" s="12">
        <v>2470</v>
      </c>
      <c r="D81" s="12">
        <v>45</v>
      </c>
      <c r="E81" s="28">
        <f t="shared" si="5"/>
        <v>1.8218623481781375</v>
      </c>
      <c r="F81" s="12">
        <v>2</v>
      </c>
      <c r="G81" s="12"/>
      <c r="H81" s="39">
        <v>4</v>
      </c>
      <c r="I81" s="12">
        <f t="shared" si="8"/>
        <v>2</v>
      </c>
      <c r="J81" s="12">
        <f t="shared" si="9"/>
        <v>-2</v>
      </c>
    </row>
    <row r="82" spans="1:10" ht="15.75" x14ac:dyDescent="0.25">
      <c r="A82" s="16">
        <v>5</v>
      </c>
      <c r="B82" s="29" t="s">
        <v>91</v>
      </c>
      <c r="C82" s="12">
        <v>1979</v>
      </c>
      <c r="D82" s="12">
        <v>45</v>
      </c>
      <c r="E82" s="28">
        <f t="shared" si="5"/>
        <v>2.2738756947953513</v>
      </c>
      <c r="F82" s="15">
        <v>0</v>
      </c>
      <c r="G82" s="12"/>
      <c r="H82" s="39">
        <v>5</v>
      </c>
      <c r="I82" s="12">
        <f t="shared" si="8"/>
        <v>0</v>
      </c>
      <c r="J82" s="12">
        <f t="shared" si="9"/>
        <v>-5</v>
      </c>
    </row>
    <row r="83" spans="1:10" ht="15.75" x14ac:dyDescent="0.25">
      <c r="A83" s="16">
        <v>6</v>
      </c>
      <c r="B83" s="29" t="s">
        <v>92</v>
      </c>
      <c r="C83" s="12">
        <v>2132</v>
      </c>
      <c r="D83" s="12">
        <v>73</v>
      </c>
      <c r="E83" s="28">
        <f t="shared" si="5"/>
        <v>3.424015009380863</v>
      </c>
      <c r="F83" s="15">
        <v>0</v>
      </c>
      <c r="G83" s="12"/>
      <c r="H83" s="39">
        <v>1</v>
      </c>
      <c r="I83" s="12">
        <f t="shared" si="8"/>
        <v>0</v>
      </c>
      <c r="J83" s="12">
        <f t="shared" si="9"/>
        <v>-1</v>
      </c>
    </row>
    <row r="84" spans="1:10" ht="15.75" x14ac:dyDescent="0.25">
      <c r="A84" s="10">
        <v>7</v>
      </c>
      <c r="B84" s="27" t="s">
        <v>93</v>
      </c>
      <c r="C84" s="12">
        <v>2894</v>
      </c>
      <c r="D84" s="12">
        <v>81</v>
      </c>
      <c r="E84" s="28">
        <f t="shared" si="5"/>
        <v>2.7988942639944714</v>
      </c>
      <c r="F84" s="12">
        <v>5</v>
      </c>
      <c r="G84" s="12"/>
      <c r="H84" s="39">
        <v>6</v>
      </c>
      <c r="I84" s="12">
        <f t="shared" si="8"/>
        <v>5</v>
      </c>
      <c r="J84" s="12">
        <f t="shared" si="9"/>
        <v>-1</v>
      </c>
    </row>
    <row r="85" spans="1:10" ht="15.75" x14ac:dyDescent="0.25">
      <c r="A85" s="10">
        <v>8</v>
      </c>
      <c r="B85" s="27" t="s">
        <v>94</v>
      </c>
      <c r="C85" s="12">
        <v>2183</v>
      </c>
      <c r="D85" s="12">
        <v>66</v>
      </c>
      <c r="E85" s="28">
        <f t="shared" si="5"/>
        <v>3.0233623453962437</v>
      </c>
      <c r="F85" s="12">
        <v>13</v>
      </c>
      <c r="G85" s="12"/>
      <c r="H85" s="39">
        <v>13</v>
      </c>
      <c r="I85" s="12">
        <f t="shared" si="8"/>
        <v>13</v>
      </c>
      <c r="J85" s="12">
        <f t="shared" si="9"/>
        <v>0</v>
      </c>
    </row>
    <row r="86" spans="1:10" ht="15.75" x14ac:dyDescent="0.25">
      <c r="A86" s="10">
        <v>9</v>
      </c>
      <c r="B86" s="27" t="s">
        <v>95</v>
      </c>
      <c r="C86" s="12">
        <v>6182</v>
      </c>
      <c r="D86" s="12">
        <v>80</v>
      </c>
      <c r="E86" s="28">
        <f t="shared" si="5"/>
        <v>1.2940795858945324</v>
      </c>
      <c r="F86" s="12">
        <v>4</v>
      </c>
      <c r="G86" s="12"/>
      <c r="H86" s="39">
        <v>15</v>
      </c>
      <c r="I86" s="12">
        <f t="shared" si="8"/>
        <v>4</v>
      </c>
      <c r="J86" s="12">
        <f t="shared" si="9"/>
        <v>-11</v>
      </c>
    </row>
    <row r="87" spans="1:10" ht="15.75" x14ac:dyDescent="0.25">
      <c r="A87" s="10">
        <v>10</v>
      </c>
      <c r="B87" s="27" t="s">
        <v>96</v>
      </c>
      <c r="C87" s="12">
        <v>3604</v>
      </c>
      <c r="D87" s="12">
        <v>141</v>
      </c>
      <c r="E87" s="28">
        <f t="shared" si="5"/>
        <v>3.9123196448390676</v>
      </c>
      <c r="F87" s="12">
        <v>2</v>
      </c>
      <c r="G87" s="12"/>
      <c r="H87" s="39">
        <v>2</v>
      </c>
      <c r="I87" s="12">
        <f t="shared" si="8"/>
        <v>2</v>
      </c>
      <c r="J87" s="12">
        <f t="shared" si="9"/>
        <v>0</v>
      </c>
    </row>
    <row r="88" spans="1:10" ht="15.75" x14ac:dyDescent="0.25">
      <c r="A88" s="10">
        <v>11</v>
      </c>
      <c r="B88" s="27" t="s">
        <v>97</v>
      </c>
      <c r="C88" s="12">
        <v>1994</v>
      </c>
      <c r="D88" s="12">
        <v>64</v>
      </c>
      <c r="E88" s="28">
        <f t="shared" si="5"/>
        <v>3.20962888665998</v>
      </c>
      <c r="F88" s="12">
        <v>2</v>
      </c>
      <c r="G88" s="12"/>
      <c r="H88" s="39">
        <v>5</v>
      </c>
      <c r="I88" s="12">
        <f t="shared" si="8"/>
        <v>2</v>
      </c>
      <c r="J88" s="12">
        <f t="shared" si="9"/>
        <v>-3</v>
      </c>
    </row>
    <row r="89" spans="1:10" ht="15.75" x14ac:dyDescent="0.25">
      <c r="A89" s="10">
        <v>12</v>
      </c>
      <c r="B89" s="27" t="s">
        <v>98</v>
      </c>
      <c r="C89" s="12">
        <v>2759</v>
      </c>
      <c r="D89" s="12">
        <v>134</v>
      </c>
      <c r="E89" s="28">
        <f t="shared" si="5"/>
        <v>4.8568321855744836</v>
      </c>
      <c r="F89" s="12">
        <v>6</v>
      </c>
      <c r="G89" s="12"/>
      <c r="H89" s="39">
        <v>8</v>
      </c>
      <c r="I89" s="12">
        <f t="shared" si="8"/>
        <v>6</v>
      </c>
      <c r="J89" s="12">
        <f t="shared" si="9"/>
        <v>-2</v>
      </c>
    </row>
    <row r="90" spans="1:10" ht="15.75" x14ac:dyDescent="0.25">
      <c r="A90" s="10">
        <v>13</v>
      </c>
      <c r="B90" s="27" t="s">
        <v>99</v>
      </c>
      <c r="C90" s="12">
        <v>2945</v>
      </c>
      <c r="D90" s="12">
        <v>142</v>
      </c>
      <c r="E90" s="28">
        <f t="shared" si="5"/>
        <v>4.8217317487266556</v>
      </c>
      <c r="F90" s="12">
        <v>7</v>
      </c>
      <c r="G90" s="12"/>
      <c r="H90" s="39">
        <v>9</v>
      </c>
      <c r="I90" s="12">
        <f t="shared" si="8"/>
        <v>7</v>
      </c>
      <c r="J90" s="12">
        <f t="shared" si="9"/>
        <v>-2</v>
      </c>
    </row>
    <row r="91" spans="1:10" ht="15.75" x14ac:dyDescent="0.25">
      <c r="A91" s="10">
        <v>14</v>
      </c>
      <c r="B91" s="27" t="s">
        <v>100</v>
      </c>
      <c r="C91" s="12">
        <v>2361</v>
      </c>
      <c r="D91" s="12">
        <v>91</v>
      </c>
      <c r="E91" s="28">
        <f t="shared" si="5"/>
        <v>3.85429902583651</v>
      </c>
      <c r="F91" s="12">
        <v>7</v>
      </c>
      <c r="G91" s="12"/>
      <c r="H91" s="39">
        <v>7</v>
      </c>
      <c r="I91" s="12">
        <f t="shared" si="8"/>
        <v>7</v>
      </c>
      <c r="J91" s="12">
        <f t="shared" si="9"/>
        <v>0</v>
      </c>
    </row>
    <row r="92" spans="1:10" ht="15.75" x14ac:dyDescent="0.25">
      <c r="A92" s="2" t="s">
        <v>101</v>
      </c>
      <c r="B92" s="25" t="s">
        <v>102</v>
      </c>
      <c r="C92" s="21">
        <f>SUM(C93:C114)</f>
        <v>54053</v>
      </c>
      <c r="D92" s="21">
        <f>SUM(D93:D114)</f>
        <v>2065</v>
      </c>
      <c r="E92" s="26">
        <f t="shared" si="5"/>
        <v>3.8203244963276783</v>
      </c>
      <c r="F92" s="6">
        <f>SUM(F93:F114)</f>
        <v>82</v>
      </c>
      <c r="G92" s="6">
        <v>115</v>
      </c>
      <c r="H92" s="6">
        <f>SUM(H93:H114)</f>
        <v>250</v>
      </c>
      <c r="I92" s="6">
        <f t="shared" si="8"/>
        <v>-33</v>
      </c>
      <c r="J92" s="6">
        <f t="shared" si="9"/>
        <v>-168</v>
      </c>
    </row>
    <row r="93" spans="1:10" ht="15.75" x14ac:dyDescent="0.25">
      <c r="A93" s="10">
        <v>1</v>
      </c>
      <c r="B93" s="35" t="s">
        <v>103</v>
      </c>
      <c r="C93" s="12">
        <v>4759</v>
      </c>
      <c r="D93" s="12">
        <v>93</v>
      </c>
      <c r="E93" s="28">
        <f t="shared" si="5"/>
        <v>1.9541920571548645</v>
      </c>
      <c r="F93" s="36">
        <v>7</v>
      </c>
      <c r="G93" s="36"/>
      <c r="H93" s="39">
        <v>11</v>
      </c>
      <c r="I93" s="12">
        <f t="shared" si="8"/>
        <v>7</v>
      </c>
      <c r="J93" s="12">
        <f t="shared" si="9"/>
        <v>-4</v>
      </c>
    </row>
    <row r="94" spans="1:10" ht="15.75" x14ac:dyDescent="0.25">
      <c r="A94" s="10">
        <v>2</v>
      </c>
      <c r="B94" s="35" t="s">
        <v>104</v>
      </c>
      <c r="C94" s="12">
        <v>2386</v>
      </c>
      <c r="D94" s="12">
        <v>94</v>
      </c>
      <c r="E94" s="28">
        <f t="shared" si="5"/>
        <v>3.9396479463537304</v>
      </c>
      <c r="F94" s="36">
        <v>6</v>
      </c>
      <c r="G94" s="36"/>
      <c r="H94" s="39">
        <v>13</v>
      </c>
      <c r="I94" s="12">
        <f t="shared" si="8"/>
        <v>6</v>
      </c>
      <c r="J94" s="12">
        <f t="shared" si="9"/>
        <v>-7</v>
      </c>
    </row>
    <row r="95" spans="1:10" ht="15.75" x14ac:dyDescent="0.25">
      <c r="A95" s="10">
        <v>3</v>
      </c>
      <c r="B95" s="35" t="s">
        <v>105</v>
      </c>
      <c r="C95" s="12">
        <v>2648</v>
      </c>
      <c r="D95" s="12">
        <v>136</v>
      </c>
      <c r="E95" s="28">
        <f t="shared" si="5"/>
        <v>5.1359516616314203</v>
      </c>
      <c r="F95" s="36">
        <v>4</v>
      </c>
      <c r="G95" s="36"/>
      <c r="H95" s="39">
        <v>10</v>
      </c>
      <c r="I95" s="12">
        <f t="shared" si="8"/>
        <v>4</v>
      </c>
      <c r="J95" s="12">
        <f t="shared" si="9"/>
        <v>-6</v>
      </c>
    </row>
    <row r="96" spans="1:10" ht="15.75" x14ac:dyDescent="0.25">
      <c r="A96" s="10">
        <v>4</v>
      </c>
      <c r="B96" s="35" t="s">
        <v>106</v>
      </c>
      <c r="C96" s="12">
        <v>2676</v>
      </c>
      <c r="D96" s="12">
        <v>129</v>
      </c>
      <c r="E96" s="28">
        <f t="shared" si="5"/>
        <v>4.8206278026905833</v>
      </c>
      <c r="F96" s="36">
        <v>2</v>
      </c>
      <c r="G96" s="36"/>
      <c r="H96" s="39">
        <v>12</v>
      </c>
      <c r="I96" s="12">
        <f t="shared" si="8"/>
        <v>2</v>
      </c>
      <c r="J96" s="12">
        <f t="shared" si="9"/>
        <v>-10</v>
      </c>
    </row>
    <row r="97" spans="1:10" ht="15.75" x14ac:dyDescent="0.25">
      <c r="A97" s="10">
        <v>5</v>
      </c>
      <c r="B97" s="35" t="s">
        <v>107</v>
      </c>
      <c r="C97" s="12">
        <v>2214</v>
      </c>
      <c r="D97" s="12">
        <v>101</v>
      </c>
      <c r="E97" s="28">
        <f t="shared" si="5"/>
        <v>4.5618789521228544</v>
      </c>
      <c r="F97" s="36">
        <v>6</v>
      </c>
      <c r="G97" s="36"/>
      <c r="H97" s="39">
        <v>15</v>
      </c>
      <c r="I97" s="12">
        <f t="shared" si="8"/>
        <v>6</v>
      </c>
      <c r="J97" s="12">
        <f t="shared" si="9"/>
        <v>-9</v>
      </c>
    </row>
    <row r="98" spans="1:10" ht="15.75" x14ac:dyDescent="0.25">
      <c r="A98" s="10">
        <v>6</v>
      </c>
      <c r="B98" s="35" t="s">
        <v>108</v>
      </c>
      <c r="C98" s="12">
        <v>1941</v>
      </c>
      <c r="D98" s="12">
        <v>82</v>
      </c>
      <c r="E98" s="28">
        <f t="shared" si="5"/>
        <v>4.2246264811952603</v>
      </c>
      <c r="F98" s="36">
        <v>6</v>
      </c>
      <c r="G98" s="36"/>
      <c r="H98" s="39">
        <v>18</v>
      </c>
      <c r="I98" s="12">
        <f t="shared" si="8"/>
        <v>6</v>
      </c>
      <c r="J98" s="12">
        <f t="shared" si="9"/>
        <v>-12</v>
      </c>
    </row>
    <row r="99" spans="1:10" ht="15.75" x14ac:dyDescent="0.25">
      <c r="A99" s="10">
        <v>7</v>
      </c>
      <c r="B99" s="35" t="s">
        <v>109</v>
      </c>
      <c r="C99" s="12">
        <v>1739</v>
      </c>
      <c r="D99" s="12">
        <v>80</v>
      </c>
      <c r="E99" s="28">
        <f t="shared" si="5"/>
        <v>4.6003450258769414</v>
      </c>
      <c r="F99" s="36">
        <v>1</v>
      </c>
      <c r="G99" s="36"/>
      <c r="H99" s="39">
        <v>13</v>
      </c>
      <c r="I99" s="12">
        <f t="shared" si="8"/>
        <v>1</v>
      </c>
      <c r="J99" s="12">
        <f t="shared" si="9"/>
        <v>-12</v>
      </c>
    </row>
    <row r="100" spans="1:10" ht="15.75" x14ac:dyDescent="0.25">
      <c r="A100" s="16">
        <v>8</v>
      </c>
      <c r="B100" s="37" t="s">
        <v>110</v>
      </c>
      <c r="C100" s="12">
        <v>1886</v>
      </c>
      <c r="D100" s="12">
        <v>68</v>
      </c>
      <c r="E100" s="28">
        <f t="shared" si="5"/>
        <v>3.6055143160127257</v>
      </c>
      <c r="F100" s="38">
        <v>0</v>
      </c>
      <c r="G100" s="36"/>
      <c r="H100" s="39">
        <v>8</v>
      </c>
      <c r="I100" s="12">
        <f t="shared" si="8"/>
        <v>0</v>
      </c>
      <c r="J100" s="12">
        <f t="shared" si="9"/>
        <v>-8</v>
      </c>
    </row>
    <row r="101" spans="1:10" ht="15.75" x14ac:dyDescent="0.25">
      <c r="A101" s="10">
        <v>9</v>
      </c>
      <c r="B101" s="35" t="s">
        <v>111</v>
      </c>
      <c r="C101" s="12">
        <v>2903</v>
      </c>
      <c r="D101" s="12">
        <v>159</v>
      </c>
      <c r="E101" s="28">
        <f t="shared" si="5"/>
        <v>5.4770926627626597</v>
      </c>
      <c r="F101" s="36">
        <v>4</v>
      </c>
      <c r="G101" s="36"/>
      <c r="H101" s="39">
        <v>15</v>
      </c>
      <c r="I101" s="12">
        <f t="shared" si="8"/>
        <v>4</v>
      </c>
      <c r="J101" s="12">
        <f t="shared" si="9"/>
        <v>-11</v>
      </c>
    </row>
    <row r="102" spans="1:10" ht="15.75" x14ac:dyDescent="0.25">
      <c r="A102" s="16">
        <v>10</v>
      </c>
      <c r="B102" s="37" t="s">
        <v>112</v>
      </c>
      <c r="C102" s="12">
        <v>3734</v>
      </c>
      <c r="D102" s="12">
        <v>114</v>
      </c>
      <c r="E102" s="28">
        <f t="shared" ref="E102:E165" si="10">D102/C102*100</f>
        <v>3.0530262453133372</v>
      </c>
      <c r="F102" s="38">
        <v>0</v>
      </c>
      <c r="G102" s="36"/>
      <c r="H102" s="39">
        <v>7</v>
      </c>
      <c r="I102" s="12">
        <f t="shared" si="8"/>
        <v>0</v>
      </c>
      <c r="J102" s="12">
        <f t="shared" si="9"/>
        <v>-7</v>
      </c>
    </row>
    <row r="103" spans="1:10" ht="15.75" x14ac:dyDescent="0.25">
      <c r="A103" s="10">
        <v>11</v>
      </c>
      <c r="B103" s="35" t="s">
        <v>113</v>
      </c>
      <c r="C103" s="12">
        <v>3728</v>
      </c>
      <c r="D103" s="12">
        <v>92</v>
      </c>
      <c r="E103" s="28">
        <f t="shared" si="10"/>
        <v>2.4678111587982832</v>
      </c>
      <c r="F103" s="36">
        <v>5</v>
      </c>
      <c r="G103" s="36"/>
      <c r="H103" s="39">
        <v>13</v>
      </c>
      <c r="I103" s="12">
        <f t="shared" si="8"/>
        <v>5</v>
      </c>
      <c r="J103" s="12">
        <f t="shared" si="9"/>
        <v>-8</v>
      </c>
    </row>
    <row r="104" spans="1:10" ht="15.75" x14ac:dyDescent="0.25">
      <c r="A104" s="10">
        <v>12</v>
      </c>
      <c r="B104" s="35" t="s">
        <v>114</v>
      </c>
      <c r="C104" s="12">
        <v>3834</v>
      </c>
      <c r="D104" s="12">
        <v>77</v>
      </c>
      <c r="E104" s="28">
        <f t="shared" si="10"/>
        <v>2.0083463745435579</v>
      </c>
      <c r="F104" s="36">
        <v>2</v>
      </c>
      <c r="G104" s="36"/>
      <c r="H104" s="39">
        <v>9</v>
      </c>
      <c r="I104" s="12">
        <f t="shared" si="8"/>
        <v>2</v>
      </c>
      <c r="J104" s="12">
        <f t="shared" si="9"/>
        <v>-7</v>
      </c>
    </row>
    <row r="105" spans="1:10" ht="15.75" x14ac:dyDescent="0.25">
      <c r="A105" s="10">
        <v>13</v>
      </c>
      <c r="B105" s="35" t="s">
        <v>115</v>
      </c>
      <c r="C105" s="12">
        <v>2857</v>
      </c>
      <c r="D105" s="12">
        <v>92</v>
      </c>
      <c r="E105" s="28">
        <f t="shared" si="10"/>
        <v>3.2201610080504026</v>
      </c>
      <c r="F105" s="36">
        <v>2</v>
      </c>
      <c r="G105" s="36"/>
      <c r="H105" s="39">
        <v>11</v>
      </c>
      <c r="I105" s="12">
        <f t="shared" si="8"/>
        <v>2</v>
      </c>
      <c r="J105" s="12">
        <f t="shared" si="9"/>
        <v>-9</v>
      </c>
    </row>
    <row r="106" spans="1:10" ht="15.75" x14ac:dyDescent="0.25">
      <c r="A106" s="16">
        <v>14</v>
      </c>
      <c r="B106" s="37" t="s">
        <v>116</v>
      </c>
      <c r="C106" s="12">
        <v>1812</v>
      </c>
      <c r="D106" s="12">
        <v>41</v>
      </c>
      <c r="E106" s="28">
        <f t="shared" si="10"/>
        <v>2.2626931567328921</v>
      </c>
      <c r="F106" s="38">
        <v>0</v>
      </c>
      <c r="G106" s="36"/>
      <c r="H106" s="39">
        <v>4</v>
      </c>
      <c r="I106" s="12">
        <f t="shared" si="8"/>
        <v>0</v>
      </c>
      <c r="J106" s="12">
        <f t="shared" si="9"/>
        <v>-4</v>
      </c>
    </row>
    <row r="107" spans="1:10" ht="15.75" x14ac:dyDescent="0.25">
      <c r="A107" s="10">
        <v>15</v>
      </c>
      <c r="B107" s="35" t="s">
        <v>117</v>
      </c>
      <c r="C107" s="12">
        <v>3514</v>
      </c>
      <c r="D107" s="12">
        <v>103</v>
      </c>
      <c r="E107" s="28">
        <f t="shared" si="10"/>
        <v>2.9311326124075125</v>
      </c>
      <c r="F107" s="36">
        <v>11</v>
      </c>
      <c r="G107" s="36"/>
      <c r="H107" s="39">
        <v>21</v>
      </c>
      <c r="I107" s="12">
        <f t="shared" si="8"/>
        <v>11</v>
      </c>
      <c r="J107" s="12">
        <f t="shared" si="9"/>
        <v>-10</v>
      </c>
    </row>
    <row r="108" spans="1:10" ht="15.75" x14ac:dyDescent="0.25">
      <c r="A108" s="16">
        <v>16</v>
      </c>
      <c r="B108" s="37" t="s">
        <v>118</v>
      </c>
      <c r="C108" s="12">
        <v>1358</v>
      </c>
      <c r="D108" s="12">
        <v>36</v>
      </c>
      <c r="E108" s="28">
        <f t="shared" si="10"/>
        <v>2.6509572901325478</v>
      </c>
      <c r="F108" s="38">
        <v>0</v>
      </c>
      <c r="G108" s="36"/>
      <c r="H108" s="39">
        <v>4</v>
      </c>
      <c r="I108" s="12">
        <f t="shared" si="8"/>
        <v>0</v>
      </c>
      <c r="J108" s="12">
        <f t="shared" si="9"/>
        <v>-4</v>
      </c>
    </row>
    <row r="109" spans="1:10" ht="15.75" x14ac:dyDescent="0.25">
      <c r="A109" s="10">
        <v>17</v>
      </c>
      <c r="B109" s="35" t="s">
        <v>119</v>
      </c>
      <c r="C109" s="12">
        <v>1981</v>
      </c>
      <c r="D109" s="12">
        <v>114</v>
      </c>
      <c r="E109" s="28">
        <f t="shared" si="10"/>
        <v>5.7546693589096414</v>
      </c>
      <c r="F109" s="36">
        <v>1</v>
      </c>
      <c r="G109" s="36"/>
      <c r="H109" s="39">
        <v>10</v>
      </c>
      <c r="I109" s="12">
        <f t="shared" si="8"/>
        <v>1</v>
      </c>
      <c r="J109" s="12">
        <f t="shared" si="9"/>
        <v>-9</v>
      </c>
    </row>
    <row r="110" spans="1:10" ht="15.75" x14ac:dyDescent="0.25">
      <c r="A110" s="10">
        <v>18</v>
      </c>
      <c r="B110" s="35" t="s">
        <v>120</v>
      </c>
      <c r="C110" s="12">
        <v>1172</v>
      </c>
      <c r="D110" s="12">
        <v>88</v>
      </c>
      <c r="E110" s="28">
        <f t="shared" si="10"/>
        <v>7.5085324232081918</v>
      </c>
      <c r="F110" s="36">
        <v>2</v>
      </c>
      <c r="G110" s="36"/>
      <c r="H110" s="39">
        <v>10</v>
      </c>
      <c r="I110" s="12">
        <f t="shared" si="8"/>
        <v>2</v>
      </c>
      <c r="J110" s="12">
        <f t="shared" si="9"/>
        <v>-8</v>
      </c>
    </row>
    <row r="111" spans="1:10" ht="15.75" x14ac:dyDescent="0.25">
      <c r="A111" s="10">
        <v>19</v>
      </c>
      <c r="B111" s="35" t="s">
        <v>121</v>
      </c>
      <c r="C111" s="12">
        <v>1441</v>
      </c>
      <c r="D111" s="12">
        <v>105</v>
      </c>
      <c r="E111" s="28">
        <f t="shared" si="10"/>
        <v>7.2866065232477446</v>
      </c>
      <c r="F111" s="36">
        <v>15</v>
      </c>
      <c r="G111" s="36"/>
      <c r="H111" s="39">
        <v>10</v>
      </c>
      <c r="I111" s="12">
        <f t="shared" si="8"/>
        <v>15</v>
      </c>
      <c r="J111" s="12">
        <f t="shared" si="9"/>
        <v>5</v>
      </c>
    </row>
    <row r="112" spans="1:10" ht="15.75" x14ac:dyDescent="0.25">
      <c r="A112" s="16">
        <v>20</v>
      </c>
      <c r="B112" s="37" t="s">
        <v>122</v>
      </c>
      <c r="C112" s="12">
        <v>1443</v>
      </c>
      <c r="D112" s="12">
        <v>44</v>
      </c>
      <c r="E112" s="28">
        <f t="shared" si="10"/>
        <v>3.0492030492030491</v>
      </c>
      <c r="F112" s="38">
        <v>0</v>
      </c>
      <c r="G112" s="36"/>
      <c r="H112" s="39">
        <v>5</v>
      </c>
      <c r="I112" s="12">
        <f t="shared" si="8"/>
        <v>0</v>
      </c>
      <c r="J112" s="12">
        <f t="shared" si="9"/>
        <v>-5</v>
      </c>
    </row>
    <row r="113" spans="1:10" ht="15.75" x14ac:dyDescent="0.25">
      <c r="A113" s="10">
        <v>21</v>
      </c>
      <c r="B113" s="35" t="s">
        <v>123</v>
      </c>
      <c r="C113" s="12">
        <v>1859</v>
      </c>
      <c r="D113" s="12">
        <v>87</v>
      </c>
      <c r="E113" s="28">
        <f t="shared" si="10"/>
        <v>4.6799354491662184</v>
      </c>
      <c r="F113" s="36">
        <v>3</v>
      </c>
      <c r="G113" s="36"/>
      <c r="H113" s="39">
        <v>13</v>
      </c>
      <c r="I113" s="12">
        <f t="shared" si="8"/>
        <v>3</v>
      </c>
      <c r="J113" s="12">
        <f t="shared" si="9"/>
        <v>-10</v>
      </c>
    </row>
    <row r="114" spans="1:10" ht="15.75" x14ac:dyDescent="0.25">
      <c r="A114" s="10">
        <v>22</v>
      </c>
      <c r="B114" s="35" t="s">
        <v>124</v>
      </c>
      <c r="C114" s="12">
        <v>2168</v>
      </c>
      <c r="D114" s="12">
        <v>130</v>
      </c>
      <c r="E114" s="28">
        <f t="shared" si="10"/>
        <v>5.9963099630996313</v>
      </c>
      <c r="F114" s="36">
        <v>5</v>
      </c>
      <c r="G114" s="36"/>
      <c r="H114" s="39">
        <v>18</v>
      </c>
      <c r="I114" s="12">
        <f t="shared" si="8"/>
        <v>5</v>
      </c>
      <c r="J114" s="12">
        <f t="shared" si="9"/>
        <v>-13</v>
      </c>
    </row>
    <row r="115" spans="1:10" ht="15.75" x14ac:dyDescent="0.25">
      <c r="A115" s="2" t="s">
        <v>125</v>
      </c>
      <c r="B115" s="25" t="s">
        <v>126</v>
      </c>
      <c r="C115" s="21">
        <f>SUM(C116:C129)</f>
        <v>29191</v>
      </c>
      <c r="D115" s="21">
        <f>SUM(D116:D129)</f>
        <v>1258</v>
      </c>
      <c r="E115" s="26">
        <f t="shared" si="10"/>
        <v>4.3095474632592241</v>
      </c>
      <c r="F115" s="6">
        <f>SUM(F116:F129)</f>
        <v>33</v>
      </c>
      <c r="G115" s="6">
        <v>80</v>
      </c>
      <c r="H115" s="6">
        <f>SUM(H116:H129)</f>
        <v>86</v>
      </c>
      <c r="I115" s="6">
        <f t="shared" si="8"/>
        <v>-47</v>
      </c>
      <c r="J115" s="6">
        <f t="shared" si="9"/>
        <v>-53</v>
      </c>
    </row>
    <row r="116" spans="1:10" ht="15.75" x14ac:dyDescent="0.25">
      <c r="A116" s="16">
        <v>1</v>
      </c>
      <c r="B116" s="29" t="s">
        <v>127</v>
      </c>
      <c r="C116" s="12">
        <v>2439</v>
      </c>
      <c r="D116" s="12">
        <v>87</v>
      </c>
      <c r="E116" s="28">
        <f t="shared" si="10"/>
        <v>3.5670356703567037</v>
      </c>
      <c r="F116" s="15">
        <v>0</v>
      </c>
      <c r="G116" s="12"/>
      <c r="H116" s="39">
        <v>3</v>
      </c>
      <c r="I116" s="12">
        <f t="shared" si="8"/>
        <v>0</v>
      </c>
      <c r="J116" s="12">
        <f t="shared" si="9"/>
        <v>-3</v>
      </c>
    </row>
    <row r="117" spans="1:10" ht="15.75" x14ac:dyDescent="0.25">
      <c r="A117" s="16">
        <v>2</v>
      </c>
      <c r="B117" s="29" t="s">
        <v>128</v>
      </c>
      <c r="C117" s="12">
        <v>2474</v>
      </c>
      <c r="D117" s="12">
        <v>54</v>
      </c>
      <c r="E117" s="28">
        <f t="shared" si="10"/>
        <v>2.1827000808407435</v>
      </c>
      <c r="F117" s="15">
        <v>0</v>
      </c>
      <c r="G117" s="12"/>
      <c r="H117" s="39">
        <v>1</v>
      </c>
      <c r="I117" s="12">
        <f t="shared" si="8"/>
        <v>0</v>
      </c>
      <c r="J117" s="12">
        <f t="shared" si="9"/>
        <v>-1</v>
      </c>
    </row>
    <row r="118" spans="1:10" ht="15.75" x14ac:dyDescent="0.25">
      <c r="A118" s="16">
        <v>3</v>
      </c>
      <c r="B118" s="29" t="s">
        <v>129</v>
      </c>
      <c r="C118" s="12">
        <v>2042</v>
      </c>
      <c r="D118" s="12">
        <v>48</v>
      </c>
      <c r="E118" s="28">
        <f t="shared" si="10"/>
        <v>2.3506366307541624</v>
      </c>
      <c r="F118" s="15">
        <v>0</v>
      </c>
      <c r="G118" s="12"/>
      <c r="H118" s="39">
        <v>4</v>
      </c>
      <c r="I118" s="12">
        <f t="shared" si="8"/>
        <v>0</v>
      </c>
      <c r="J118" s="12">
        <f t="shared" si="9"/>
        <v>-4</v>
      </c>
    </row>
    <row r="119" spans="1:10" ht="15.75" x14ac:dyDescent="0.25">
      <c r="A119" s="10">
        <v>4</v>
      </c>
      <c r="B119" s="27" t="s">
        <v>130</v>
      </c>
      <c r="C119" s="12">
        <v>3182</v>
      </c>
      <c r="D119" s="12">
        <v>57</v>
      </c>
      <c r="E119" s="28">
        <f t="shared" si="10"/>
        <v>1.7913262099308613</v>
      </c>
      <c r="F119" s="12">
        <v>3</v>
      </c>
      <c r="G119" s="12"/>
      <c r="H119" s="39">
        <v>6</v>
      </c>
      <c r="I119" s="12">
        <f t="shared" si="8"/>
        <v>3</v>
      </c>
      <c r="J119" s="12">
        <f t="shared" si="9"/>
        <v>-3</v>
      </c>
    </row>
    <row r="120" spans="1:10" ht="15.75" x14ac:dyDescent="0.25">
      <c r="A120" s="10">
        <v>5</v>
      </c>
      <c r="B120" s="27" t="s">
        <v>131</v>
      </c>
      <c r="C120" s="12">
        <v>2674</v>
      </c>
      <c r="D120" s="12">
        <v>50</v>
      </c>
      <c r="E120" s="28">
        <f t="shared" si="10"/>
        <v>1.8698578908002992</v>
      </c>
      <c r="F120" s="12">
        <v>1</v>
      </c>
      <c r="G120" s="12"/>
      <c r="H120" s="39">
        <v>6</v>
      </c>
      <c r="I120" s="12">
        <f t="shared" si="8"/>
        <v>1</v>
      </c>
      <c r="J120" s="12">
        <f t="shared" si="9"/>
        <v>-5</v>
      </c>
    </row>
    <row r="121" spans="1:10" ht="15.75" x14ac:dyDescent="0.25">
      <c r="A121" s="10">
        <v>6</v>
      </c>
      <c r="B121" s="27" t="s">
        <v>132</v>
      </c>
      <c r="C121" s="12">
        <v>2038</v>
      </c>
      <c r="D121" s="12">
        <v>92</v>
      </c>
      <c r="E121" s="28">
        <f t="shared" si="10"/>
        <v>4.5142296368989205</v>
      </c>
      <c r="F121" s="12">
        <v>3</v>
      </c>
      <c r="G121" s="12"/>
      <c r="H121" s="39">
        <v>7</v>
      </c>
      <c r="I121" s="12">
        <f t="shared" ref="I121:I184" si="11">F121-G121</f>
        <v>3</v>
      </c>
      <c r="J121" s="12">
        <f t="shared" ref="J121:J184" si="12">F121-H121</f>
        <v>-4</v>
      </c>
    </row>
    <row r="122" spans="1:10" ht="15.75" x14ac:dyDescent="0.25">
      <c r="A122" s="10">
        <v>7</v>
      </c>
      <c r="B122" s="27" t="s">
        <v>133</v>
      </c>
      <c r="C122" s="12">
        <v>2442</v>
      </c>
      <c r="D122" s="12">
        <v>86</v>
      </c>
      <c r="E122" s="28">
        <f t="shared" si="10"/>
        <v>3.5217035217035217</v>
      </c>
      <c r="F122" s="12">
        <v>16</v>
      </c>
      <c r="G122" s="12"/>
      <c r="H122" s="39">
        <v>20</v>
      </c>
      <c r="I122" s="12">
        <f t="shared" si="11"/>
        <v>16</v>
      </c>
      <c r="J122" s="12">
        <f t="shared" si="12"/>
        <v>-4</v>
      </c>
    </row>
    <row r="123" spans="1:10" ht="15.75" x14ac:dyDescent="0.25">
      <c r="A123" s="16">
        <v>8</v>
      </c>
      <c r="B123" s="29" t="s">
        <v>134</v>
      </c>
      <c r="C123" s="12">
        <v>1362</v>
      </c>
      <c r="D123" s="12">
        <v>58</v>
      </c>
      <c r="E123" s="28">
        <f t="shared" si="10"/>
        <v>4.2584434654919239</v>
      </c>
      <c r="F123" s="15">
        <v>0</v>
      </c>
      <c r="G123" s="12"/>
      <c r="H123" s="39">
        <v>2</v>
      </c>
      <c r="I123" s="12">
        <f t="shared" si="11"/>
        <v>0</v>
      </c>
      <c r="J123" s="12">
        <f t="shared" si="12"/>
        <v>-2</v>
      </c>
    </row>
    <row r="124" spans="1:10" ht="15.75" x14ac:dyDescent="0.25">
      <c r="A124" s="10">
        <v>9</v>
      </c>
      <c r="B124" s="27" t="s">
        <v>135</v>
      </c>
      <c r="C124" s="12">
        <v>2416</v>
      </c>
      <c r="D124" s="12">
        <v>215</v>
      </c>
      <c r="E124" s="28">
        <f t="shared" si="10"/>
        <v>8.8990066225165556</v>
      </c>
      <c r="F124" s="12">
        <v>1</v>
      </c>
      <c r="G124" s="12"/>
      <c r="H124" s="39">
        <v>11</v>
      </c>
      <c r="I124" s="12">
        <f t="shared" si="11"/>
        <v>1</v>
      </c>
      <c r="J124" s="12">
        <f t="shared" si="12"/>
        <v>-10</v>
      </c>
    </row>
    <row r="125" spans="1:10" ht="15.75" x14ac:dyDescent="0.25">
      <c r="A125" s="16">
        <v>10</v>
      </c>
      <c r="B125" s="29" t="s">
        <v>136</v>
      </c>
      <c r="C125" s="12">
        <v>1283</v>
      </c>
      <c r="D125" s="12">
        <v>69</v>
      </c>
      <c r="E125" s="28">
        <f t="shared" si="10"/>
        <v>5.3780202650038973</v>
      </c>
      <c r="F125" s="15">
        <v>0</v>
      </c>
      <c r="G125" s="12"/>
      <c r="H125" s="39">
        <v>1</v>
      </c>
      <c r="I125" s="12">
        <f t="shared" si="11"/>
        <v>0</v>
      </c>
      <c r="J125" s="12">
        <f t="shared" si="12"/>
        <v>-1</v>
      </c>
    </row>
    <row r="126" spans="1:10" ht="15.75" x14ac:dyDescent="0.25">
      <c r="A126" s="10">
        <v>11</v>
      </c>
      <c r="B126" s="27" t="s">
        <v>137</v>
      </c>
      <c r="C126" s="12">
        <v>1524</v>
      </c>
      <c r="D126" s="12">
        <v>129</v>
      </c>
      <c r="E126" s="28">
        <f t="shared" si="10"/>
        <v>8.4645669291338592</v>
      </c>
      <c r="F126" s="12">
        <v>2</v>
      </c>
      <c r="G126" s="12"/>
      <c r="H126" s="39">
        <v>10</v>
      </c>
      <c r="I126" s="12">
        <f t="shared" si="11"/>
        <v>2</v>
      </c>
      <c r="J126" s="12">
        <f t="shared" si="12"/>
        <v>-8</v>
      </c>
    </row>
    <row r="127" spans="1:10" ht="15.75" x14ac:dyDescent="0.25">
      <c r="A127" s="10">
        <v>12</v>
      </c>
      <c r="B127" s="27" t="s">
        <v>138</v>
      </c>
      <c r="C127" s="12">
        <v>1920</v>
      </c>
      <c r="D127" s="12">
        <v>155</v>
      </c>
      <c r="E127" s="28">
        <f t="shared" si="10"/>
        <v>8.0729166666666679</v>
      </c>
      <c r="F127" s="12">
        <v>4</v>
      </c>
      <c r="G127" s="12"/>
      <c r="H127" s="39">
        <v>8</v>
      </c>
      <c r="I127" s="12">
        <f t="shared" si="11"/>
        <v>4</v>
      </c>
      <c r="J127" s="12">
        <f t="shared" si="12"/>
        <v>-4</v>
      </c>
    </row>
    <row r="128" spans="1:10" ht="15.75" x14ac:dyDescent="0.25">
      <c r="A128" s="10">
        <v>13</v>
      </c>
      <c r="B128" s="27" t="s">
        <v>139</v>
      </c>
      <c r="C128" s="12">
        <v>2017</v>
      </c>
      <c r="D128" s="12">
        <v>101</v>
      </c>
      <c r="E128" s="28">
        <f t="shared" si="10"/>
        <v>5.0074367873078831</v>
      </c>
      <c r="F128" s="12">
        <v>3</v>
      </c>
      <c r="G128" s="12"/>
      <c r="H128" s="39">
        <v>5</v>
      </c>
      <c r="I128" s="12">
        <f t="shared" si="11"/>
        <v>3</v>
      </c>
      <c r="J128" s="12">
        <f t="shared" si="12"/>
        <v>-2</v>
      </c>
    </row>
    <row r="129" spans="1:10" ht="15.75" x14ac:dyDescent="0.25">
      <c r="A129" s="16">
        <v>14</v>
      </c>
      <c r="B129" s="29" t="s">
        <v>140</v>
      </c>
      <c r="C129" s="12">
        <v>1378</v>
      </c>
      <c r="D129" s="12">
        <v>57</v>
      </c>
      <c r="E129" s="28">
        <f t="shared" si="10"/>
        <v>4.1364296081277212</v>
      </c>
      <c r="F129" s="15">
        <v>0</v>
      </c>
      <c r="G129" s="12"/>
      <c r="H129" s="39">
        <v>2</v>
      </c>
      <c r="I129" s="12">
        <f t="shared" si="11"/>
        <v>0</v>
      </c>
      <c r="J129" s="12">
        <f t="shared" si="12"/>
        <v>-2</v>
      </c>
    </row>
    <row r="130" spans="1:10" ht="15.75" x14ac:dyDescent="0.25">
      <c r="A130" s="2" t="s">
        <v>141</v>
      </c>
      <c r="B130" s="25" t="s">
        <v>142</v>
      </c>
      <c r="C130" s="21">
        <f>SUM(C131:C147)</f>
        <v>43042</v>
      </c>
      <c r="D130" s="21">
        <f>SUM(D131:D147)</f>
        <v>826</v>
      </c>
      <c r="E130" s="26">
        <f t="shared" si="10"/>
        <v>1.9190558059569724</v>
      </c>
      <c r="F130" s="6">
        <f>SUM(F131:F147)</f>
        <v>27</v>
      </c>
      <c r="G130" s="6">
        <v>56</v>
      </c>
      <c r="H130" s="6">
        <f>SUM(H131:H147)</f>
        <v>50</v>
      </c>
      <c r="I130" s="6">
        <f t="shared" si="11"/>
        <v>-29</v>
      </c>
      <c r="J130" s="6">
        <f t="shared" si="12"/>
        <v>-23</v>
      </c>
    </row>
    <row r="131" spans="1:10" ht="15.75" x14ac:dyDescent="0.25">
      <c r="A131" s="10">
        <v>1</v>
      </c>
      <c r="B131" s="27" t="s">
        <v>143</v>
      </c>
      <c r="C131" s="12">
        <v>3250</v>
      </c>
      <c r="D131" s="12">
        <v>31</v>
      </c>
      <c r="E131" s="28">
        <f t="shared" si="10"/>
        <v>0.9538461538461539</v>
      </c>
      <c r="F131" s="39">
        <v>1</v>
      </c>
      <c r="G131" s="39"/>
      <c r="H131" s="39">
        <v>0</v>
      </c>
      <c r="I131" s="12">
        <f t="shared" si="11"/>
        <v>1</v>
      </c>
      <c r="J131" s="12">
        <f t="shared" si="12"/>
        <v>1</v>
      </c>
    </row>
    <row r="132" spans="1:10" ht="15.75" x14ac:dyDescent="0.25">
      <c r="A132" s="16">
        <v>2</v>
      </c>
      <c r="B132" s="29" t="s">
        <v>144</v>
      </c>
      <c r="C132" s="12">
        <v>1812</v>
      </c>
      <c r="D132" s="12">
        <v>39</v>
      </c>
      <c r="E132" s="28">
        <f t="shared" si="10"/>
        <v>2.1523178807947021</v>
      </c>
      <c r="F132" s="14">
        <v>0</v>
      </c>
      <c r="G132" s="39"/>
      <c r="H132" s="39">
        <v>0</v>
      </c>
      <c r="I132" s="12">
        <f t="shared" si="11"/>
        <v>0</v>
      </c>
      <c r="J132" s="12">
        <f t="shared" si="12"/>
        <v>0</v>
      </c>
    </row>
    <row r="133" spans="1:10" ht="15.75" x14ac:dyDescent="0.25">
      <c r="A133" s="16">
        <v>3</v>
      </c>
      <c r="B133" s="29" t="s">
        <v>145</v>
      </c>
      <c r="C133" s="12">
        <v>3725</v>
      </c>
      <c r="D133" s="12">
        <v>15</v>
      </c>
      <c r="E133" s="28">
        <f t="shared" si="10"/>
        <v>0.40268456375838929</v>
      </c>
      <c r="F133" s="14">
        <v>0</v>
      </c>
      <c r="G133" s="39"/>
      <c r="H133" s="39">
        <v>0</v>
      </c>
      <c r="I133" s="12">
        <f t="shared" si="11"/>
        <v>0</v>
      </c>
      <c r="J133" s="12">
        <f t="shared" si="12"/>
        <v>0</v>
      </c>
    </row>
    <row r="134" spans="1:10" ht="15.75" x14ac:dyDescent="0.25">
      <c r="A134" s="10">
        <v>4</v>
      </c>
      <c r="B134" s="27" t="s">
        <v>146</v>
      </c>
      <c r="C134" s="12">
        <v>3588</v>
      </c>
      <c r="D134" s="12">
        <v>106</v>
      </c>
      <c r="E134" s="28">
        <f t="shared" si="10"/>
        <v>2.954292084726867</v>
      </c>
      <c r="F134" s="39">
        <v>5</v>
      </c>
      <c r="G134" s="39"/>
      <c r="H134" s="39">
        <v>9</v>
      </c>
      <c r="I134" s="12">
        <f t="shared" si="11"/>
        <v>5</v>
      </c>
      <c r="J134" s="12">
        <f t="shared" si="12"/>
        <v>-4</v>
      </c>
    </row>
    <row r="135" spans="1:10" ht="15.75" x14ac:dyDescent="0.25">
      <c r="A135" s="16">
        <v>5</v>
      </c>
      <c r="B135" s="29" t="s">
        <v>147</v>
      </c>
      <c r="C135" s="12">
        <v>1993</v>
      </c>
      <c r="D135" s="12">
        <v>16</v>
      </c>
      <c r="E135" s="28">
        <f t="shared" si="10"/>
        <v>0.8028098344204716</v>
      </c>
      <c r="F135" s="14">
        <v>0</v>
      </c>
      <c r="G135" s="39"/>
      <c r="H135" s="39">
        <v>0</v>
      </c>
      <c r="I135" s="12">
        <f t="shared" si="11"/>
        <v>0</v>
      </c>
      <c r="J135" s="12">
        <f t="shared" si="12"/>
        <v>0</v>
      </c>
    </row>
    <row r="136" spans="1:10" ht="15.75" x14ac:dyDescent="0.25">
      <c r="A136" s="10">
        <v>6</v>
      </c>
      <c r="B136" s="27" t="s">
        <v>148</v>
      </c>
      <c r="C136" s="12">
        <v>2104</v>
      </c>
      <c r="D136" s="12">
        <v>43</v>
      </c>
      <c r="E136" s="28">
        <f t="shared" si="10"/>
        <v>2.043726235741445</v>
      </c>
      <c r="F136" s="39">
        <v>3</v>
      </c>
      <c r="G136" s="39"/>
      <c r="H136" s="39">
        <v>0</v>
      </c>
      <c r="I136" s="12">
        <f t="shared" si="11"/>
        <v>3</v>
      </c>
      <c r="J136" s="12">
        <f t="shared" si="12"/>
        <v>3</v>
      </c>
    </row>
    <row r="137" spans="1:10" ht="15.75" x14ac:dyDescent="0.25">
      <c r="A137" s="10">
        <v>7</v>
      </c>
      <c r="B137" s="27" t="s">
        <v>149</v>
      </c>
      <c r="C137" s="12">
        <v>1287</v>
      </c>
      <c r="D137" s="12">
        <v>68</v>
      </c>
      <c r="E137" s="28">
        <f t="shared" si="10"/>
        <v>5.2836052836052838</v>
      </c>
      <c r="F137" s="39">
        <v>2</v>
      </c>
      <c r="G137" s="39"/>
      <c r="H137" s="39">
        <v>4</v>
      </c>
      <c r="I137" s="12">
        <f t="shared" si="11"/>
        <v>2</v>
      </c>
      <c r="J137" s="12">
        <f t="shared" si="12"/>
        <v>-2</v>
      </c>
    </row>
    <row r="138" spans="1:10" ht="15.75" x14ac:dyDescent="0.25">
      <c r="A138" s="16">
        <v>8</v>
      </c>
      <c r="B138" s="29" t="s">
        <v>150</v>
      </c>
      <c r="C138" s="12">
        <v>3378</v>
      </c>
      <c r="D138" s="12">
        <v>18</v>
      </c>
      <c r="E138" s="28">
        <f t="shared" si="10"/>
        <v>0.53285968028419184</v>
      </c>
      <c r="F138" s="14">
        <v>0</v>
      </c>
      <c r="G138" s="39"/>
      <c r="H138" s="39">
        <v>0</v>
      </c>
      <c r="I138" s="12">
        <f t="shared" si="11"/>
        <v>0</v>
      </c>
      <c r="J138" s="12">
        <f t="shared" si="12"/>
        <v>0</v>
      </c>
    </row>
    <row r="139" spans="1:10" ht="15.75" x14ac:dyDescent="0.25">
      <c r="A139" s="10">
        <v>9</v>
      </c>
      <c r="B139" s="27" t="s">
        <v>151</v>
      </c>
      <c r="C139" s="12">
        <v>2628</v>
      </c>
      <c r="D139" s="12">
        <v>53</v>
      </c>
      <c r="E139" s="28">
        <f t="shared" si="10"/>
        <v>2.0167427701674274</v>
      </c>
      <c r="F139" s="39">
        <v>3</v>
      </c>
      <c r="G139" s="39"/>
      <c r="H139" s="39">
        <v>3</v>
      </c>
      <c r="I139" s="12">
        <f t="shared" si="11"/>
        <v>3</v>
      </c>
      <c r="J139" s="12">
        <f t="shared" si="12"/>
        <v>0</v>
      </c>
    </row>
    <row r="140" spans="1:10" ht="15.75" x14ac:dyDescent="0.25">
      <c r="A140" s="16">
        <v>10</v>
      </c>
      <c r="B140" s="29" t="s">
        <v>152</v>
      </c>
      <c r="C140" s="12">
        <v>1177</v>
      </c>
      <c r="D140" s="12">
        <v>19</v>
      </c>
      <c r="E140" s="28">
        <f t="shared" si="10"/>
        <v>1.6142735768903995</v>
      </c>
      <c r="F140" s="14">
        <v>0</v>
      </c>
      <c r="G140" s="39"/>
      <c r="H140" s="39">
        <v>2</v>
      </c>
      <c r="I140" s="12">
        <f t="shared" si="11"/>
        <v>0</v>
      </c>
      <c r="J140" s="12">
        <f t="shared" si="12"/>
        <v>-2</v>
      </c>
    </row>
    <row r="141" spans="1:10" ht="15.75" x14ac:dyDescent="0.25">
      <c r="A141" s="10">
        <v>11</v>
      </c>
      <c r="B141" s="27" t="s">
        <v>153</v>
      </c>
      <c r="C141" s="12">
        <v>881</v>
      </c>
      <c r="D141" s="12">
        <v>52</v>
      </c>
      <c r="E141" s="28">
        <f t="shared" si="10"/>
        <v>5.9023836549375712</v>
      </c>
      <c r="F141" s="39">
        <v>9</v>
      </c>
      <c r="G141" s="39"/>
      <c r="H141" s="39">
        <v>22</v>
      </c>
      <c r="I141" s="12">
        <f t="shared" si="11"/>
        <v>9</v>
      </c>
      <c r="J141" s="12">
        <f t="shared" si="12"/>
        <v>-13</v>
      </c>
    </row>
    <row r="142" spans="1:10" ht="15.75" x14ac:dyDescent="0.25">
      <c r="A142" s="16">
        <v>12</v>
      </c>
      <c r="B142" s="29" t="s">
        <v>154</v>
      </c>
      <c r="C142" s="12">
        <v>3378</v>
      </c>
      <c r="D142" s="12">
        <v>76</v>
      </c>
      <c r="E142" s="28">
        <f t="shared" si="10"/>
        <v>2.2498519834221433</v>
      </c>
      <c r="F142" s="14">
        <v>0</v>
      </c>
      <c r="G142" s="39"/>
      <c r="H142" s="39">
        <v>1</v>
      </c>
      <c r="I142" s="12">
        <f t="shared" si="11"/>
        <v>0</v>
      </c>
      <c r="J142" s="12">
        <f t="shared" si="12"/>
        <v>-1</v>
      </c>
    </row>
    <row r="143" spans="1:10" ht="15.75" x14ac:dyDescent="0.25">
      <c r="A143" s="16">
        <v>13</v>
      </c>
      <c r="B143" s="29" t="s">
        <v>155</v>
      </c>
      <c r="C143" s="12">
        <v>2535</v>
      </c>
      <c r="D143" s="12">
        <v>96</v>
      </c>
      <c r="E143" s="28">
        <f t="shared" si="10"/>
        <v>3.7869822485207103</v>
      </c>
      <c r="F143" s="14">
        <v>0</v>
      </c>
      <c r="G143" s="39"/>
      <c r="H143" s="39">
        <v>0</v>
      </c>
      <c r="I143" s="12">
        <f t="shared" si="11"/>
        <v>0</v>
      </c>
      <c r="J143" s="12">
        <f t="shared" si="12"/>
        <v>0</v>
      </c>
    </row>
    <row r="144" spans="1:10" ht="15.75" x14ac:dyDescent="0.25">
      <c r="A144" s="10">
        <v>14</v>
      </c>
      <c r="B144" s="27" t="s">
        <v>156</v>
      </c>
      <c r="C144" s="12">
        <v>3789</v>
      </c>
      <c r="D144" s="12">
        <v>61</v>
      </c>
      <c r="E144" s="28">
        <f t="shared" si="10"/>
        <v>1.609923462655054</v>
      </c>
      <c r="F144" s="39">
        <v>1</v>
      </c>
      <c r="G144" s="39"/>
      <c r="H144" s="39">
        <v>3</v>
      </c>
      <c r="I144" s="12">
        <f t="shared" si="11"/>
        <v>1</v>
      </c>
      <c r="J144" s="12">
        <f t="shared" si="12"/>
        <v>-2</v>
      </c>
    </row>
    <row r="145" spans="1:10" ht="15.75" x14ac:dyDescent="0.25">
      <c r="A145" s="16">
        <v>15</v>
      </c>
      <c r="B145" s="29" t="s">
        <v>157</v>
      </c>
      <c r="C145" s="12">
        <v>1742</v>
      </c>
      <c r="D145" s="12">
        <v>25</v>
      </c>
      <c r="E145" s="28">
        <f t="shared" si="10"/>
        <v>1.4351320321469576</v>
      </c>
      <c r="F145" s="14">
        <v>0</v>
      </c>
      <c r="G145" s="39"/>
      <c r="H145" s="39">
        <v>0</v>
      </c>
      <c r="I145" s="12">
        <f t="shared" si="11"/>
        <v>0</v>
      </c>
      <c r="J145" s="12">
        <f t="shared" si="12"/>
        <v>0</v>
      </c>
    </row>
    <row r="146" spans="1:10" ht="15.75" x14ac:dyDescent="0.25">
      <c r="A146" s="10">
        <v>16</v>
      </c>
      <c r="B146" s="27" t="s">
        <v>158</v>
      </c>
      <c r="C146" s="12">
        <v>2619</v>
      </c>
      <c r="D146" s="12">
        <v>55</v>
      </c>
      <c r="E146" s="28">
        <f t="shared" si="10"/>
        <v>2.1000381825124093</v>
      </c>
      <c r="F146" s="39">
        <v>1</v>
      </c>
      <c r="G146" s="39"/>
      <c r="H146" s="39">
        <v>3</v>
      </c>
      <c r="I146" s="12">
        <f t="shared" si="11"/>
        <v>1</v>
      </c>
      <c r="J146" s="12">
        <f t="shared" si="12"/>
        <v>-2</v>
      </c>
    </row>
    <row r="147" spans="1:10" ht="15.75" x14ac:dyDescent="0.25">
      <c r="A147" s="10">
        <v>17</v>
      </c>
      <c r="B147" s="27" t="s">
        <v>159</v>
      </c>
      <c r="C147" s="12">
        <v>3156</v>
      </c>
      <c r="D147" s="12">
        <v>53</v>
      </c>
      <c r="E147" s="28">
        <f t="shared" si="10"/>
        <v>1.6793409378960709</v>
      </c>
      <c r="F147" s="39">
        <v>2</v>
      </c>
      <c r="G147" s="39"/>
      <c r="H147" s="39">
        <v>3</v>
      </c>
      <c r="I147" s="12">
        <f t="shared" si="11"/>
        <v>2</v>
      </c>
      <c r="J147" s="12">
        <f t="shared" si="12"/>
        <v>-1</v>
      </c>
    </row>
    <row r="148" spans="1:10" ht="15.75" x14ac:dyDescent="0.25">
      <c r="A148" s="2" t="s">
        <v>160</v>
      </c>
      <c r="B148" s="25" t="s">
        <v>161</v>
      </c>
      <c r="C148" s="21">
        <f>SUM(C149:C159)</f>
        <v>22790</v>
      </c>
      <c r="D148" s="21">
        <f>SUM(D149:D159)</f>
        <v>482</v>
      </c>
      <c r="E148" s="26">
        <f t="shared" si="10"/>
        <v>2.1149627029398861</v>
      </c>
      <c r="F148" s="40">
        <f>SUM(F149:F159)</f>
        <v>3</v>
      </c>
      <c r="G148" s="40">
        <v>3</v>
      </c>
      <c r="H148" s="40">
        <f>SUM(H149:H159)</f>
        <v>23</v>
      </c>
      <c r="I148" s="6">
        <f t="shared" si="11"/>
        <v>0</v>
      </c>
      <c r="J148" s="6">
        <f t="shared" si="12"/>
        <v>-20</v>
      </c>
    </row>
    <row r="149" spans="1:10" ht="15.75" x14ac:dyDescent="0.25">
      <c r="A149" s="16">
        <v>1</v>
      </c>
      <c r="B149" s="29" t="s">
        <v>162</v>
      </c>
      <c r="C149" s="12">
        <v>1248</v>
      </c>
      <c r="D149" s="12">
        <v>27</v>
      </c>
      <c r="E149" s="28">
        <f t="shared" si="10"/>
        <v>2.1634615384615383</v>
      </c>
      <c r="F149" s="14">
        <v>0</v>
      </c>
      <c r="G149" s="39"/>
      <c r="H149" s="39">
        <v>2</v>
      </c>
      <c r="I149" s="12">
        <f t="shared" si="11"/>
        <v>0</v>
      </c>
      <c r="J149" s="12">
        <f t="shared" si="12"/>
        <v>-2</v>
      </c>
    </row>
    <row r="150" spans="1:10" ht="15.75" x14ac:dyDescent="0.25">
      <c r="A150" s="16">
        <v>2</v>
      </c>
      <c r="B150" s="29" t="s">
        <v>163</v>
      </c>
      <c r="C150" s="12">
        <v>1345</v>
      </c>
      <c r="D150" s="12">
        <v>38</v>
      </c>
      <c r="E150" s="28">
        <f t="shared" si="10"/>
        <v>2.8252788104089221</v>
      </c>
      <c r="F150" s="14">
        <v>0</v>
      </c>
      <c r="G150" s="39"/>
      <c r="H150" s="39">
        <v>3</v>
      </c>
      <c r="I150" s="12">
        <f t="shared" si="11"/>
        <v>0</v>
      </c>
      <c r="J150" s="12">
        <f t="shared" si="12"/>
        <v>-3</v>
      </c>
    </row>
    <row r="151" spans="1:10" ht="15.75" x14ac:dyDescent="0.25">
      <c r="A151" s="10">
        <v>3</v>
      </c>
      <c r="B151" s="27" t="s">
        <v>164</v>
      </c>
      <c r="C151" s="12">
        <v>2997</v>
      </c>
      <c r="D151" s="12">
        <v>57</v>
      </c>
      <c r="E151" s="28">
        <f t="shared" si="10"/>
        <v>1.9019019019019021</v>
      </c>
      <c r="F151" s="39">
        <v>1</v>
      </c>
      <c r="G151" s="39"/>
      <c r="H151" s="39">
        <v>3</v>
      </c>
      <c r="I151" s="12">
        <f t="shared" si="11"/>
        <v>1</v>
      </c>
      <c r="J151" s="12">
        <f t="shared" si="12"/>
        <v>-2</v>
      </c>
    </row>
    <row r="152" spans="1:10" ht="15.75" x14ac:dyDescent="0.25">
      <c r="A152" s="10">
        <v>4</v>
      </c>
      <c r="B152" s="27" t="s">
        <v>165</v>
      </c>
      <c r="C152" s="12">
        <v>2235</v>
      </c>
      <c r="D152" s="12">
        <v>30</v>
      </c>
      <c r="E152" s="28">
        <f t="shared" si="10"/>
        <v>1.3422818791946309</v>
      </c>
      <c r="F152" s="39">
        <v>1</v>
      </c>
      <c r="G152" s="39"/>
      <c r="H152" s="39">
        <v>0</v>
      </c>
      <c r="I152" s="12">
        <f t="shared" si="11"/>
        <v>1</v>
      </c>
      <c r="J152" s="12">
        <f t="shared" si="12"/>
        <v>1</v>
      </c>
    </row>
    <row r="153" spans="1:10" ht="15.75" x14ac:dyDescent="0.25">
      <c r="A153" s="16">
        <v>5</v>
      </c>
      <c r="B153" s="29" t="s">
        <v>166</v>
      </c>
      <c r="C153" s="12">
        <v>1773</v>
      </c>
      <c r="D153" s="12">
        <v>45</v>
      </c>
      <c r="E153" s="28">
        <f t="shared" si="10"/>
        <v>2.5380710659898478</v>
      </c>
      <c r="F153" s="14">
        <v>0</v>
      </c>
      <c r="G153" s="39"/>
      <c r="H153" s="39">
        <v>2</v>
      </c>
      <c r="I153" s="12">
        <f t="shared" si="11"/>
        <v>0</v>
      </c>
      <c r="J153" s="12">
        <f t="shared" si="12"/>
        <v>-2</v>
      </c>
    </row>
    <row r="154" spans="1:10" ht="15.75" x14ac:dyDescent="0.25">
      <c r="A154" s="16">
        <v>6</v>
      </c>
      <c r="B154" s="29" t="s">
        <v>167</v>
      </c>
      <c r="C154" s="12">
        <v>1738</v>
      </c>
      <c r="D154" s="12">
        <v>36</v>
      </c>
      <c r="E154" s="28">
        <f t="shared" si="10"/>
        <v>2.0713463751438432</v>
      </c>
      <c r="F154" s="14">
        <v>0</v>
      </c>
      <c r="G154" s="39"/>
      <c r="H154" s="39">
        <v>3</v>
      </c>
      <c r="I154" s="12">
        <f t="shared" si="11"/>
        <v>0</v>
      </c>
      <c r="J154" s="12">
        <f t="shared" si="12"/>
        <v>-3</v>
      </c>
    </row>
    <row r="155" spans="1:10" ht="15.75" x14ac:dyDescent="0.25">
      <c r="A155" s="16">
        <v>7</v>
      </c>
      <c r="B155" s="29" t="s">
        <v>168</v>
      </c>
      <c r="C155" s="12">
        <v>2876</v>
      </c>
      <c r="D155" s="12">
        <v>48</v>
      </c>
      <c r="E155" s="28">
        <f t="shared" si="10"/>
        <v>1.6689847009735743</v>
      </c>
      <c r="F155" s="14">
        <v>0</v>
      </c>
      <c r="G155" s="39"/>
      <c r="H155" s="39">
        <v>2</v>
      </c>
      <c r="I155" s="12">
        <f t="shared" si="11"/>
        <v>0</v>
      </c>
      <c r="J155" s="12">
        <f t="shared" si="12"/>
        <v>-2</v>
      </c>
    </row>
    <row r="156" spans="1:10" ht="15.75" x14ac:dyDescent="0.25">
      <c r="A156" s="10">
        <v>8</v>
      </c>
      <c r="B156" s="27" t="s">
        <v>169</v>
      </c>
      <c r="C156" s="12">
        <v>1954</v>
      </c>
      <c r="D156" s="12">
        <v>56</v>
      </c>
      <c r="E156" s="28">
        <f t="shared" si="10"/>
        <v>2.8659160696008188</v>
      </c>
      <c r="F156" s="39">
        <v>1</v>
      </c>
      <c r="G156" s="39"/>
      <c r="H156" s="39">
        <v>5</v>
      </c>
      <c r="I156" s="12">
        <f t="shared" si="11"/>
        <v>1</v>
      </c>
      <c r="J156" s="12">
        <f t="shared" si="12"/>
        <v>-4</v>
      </c>
    </row>
    <row r="157" spans="1:10" ht="15.75" x14ac:dyDescent="0.25">
      <c r="A157" s="16">
        <v>9</v>
      </c>
      <c r="B157" s="29" t="s">
        <v>170</v>
      </c>
      <c r="C157" s="12">
        <v>2216</v>
      </c>
      <c r="D157" s="12">
        <v>43</v>
      </c>
      <c r="E157" s="28">
        <f t="shared" si="10"/>
        <v>1.9404332129963902</v>
      </c>
      <c r="F157" s="14">
        <v>0</v>
      </c>
      <c r="G157" s="39"/>
      <c r="H157" s="39">
        <v>0</v>
      </c>
      <c r="I157" s="12">
        <f t="shared" si="11"/>
        <v>0</v>
      </c>
      <c r="J157" s="12">
        <f t="shared" si="12"/>
        <v>0</v>
      </c>
    </row>
    <row r="158" spans="1:10" ht="15.75" x14ac:dyDescent="0.25">
      <c r="A158" s="16">
        <v>10</v>
      </c>
      <c r="B158" s="29" t="s">
        <v>171</v>
      </c>
      <c r="C158" s="12">
        <v>2119</v>
      </c>
      <c r="D158" s="12">
        <v>40</v>
      </c>
      <c r="E158" s="28">
        <f t="shared" si="10"/>
        <v>1.8876828692779613</v>
      </c>
      <c r="F158" s="14">
        <v>0</v>
      </c>
      <c r="G158" s="39"/>
      <c r="H158" s="39">
        <v>1</v>
      </c>
      <c r="I158" s="12">
        <f t="shared" si="11"/>
        <v>0</v>
      </c>
      <c r="J158" s="12">
        <f t="shared" si="12"/>
        <v>-1</v>
      </c>
    </row>
    <row r="159" spans="1:10" ht="15.75" x14ac:dyDescent="0.25">
      <c r="A159" s="16">
        <v>11</v>
      </c>
      <c r="B159" s="29" t="s">
        <v>172</v>
      </c>
      <c r="C159" s="12">
        <v>2289</v>
      </c>
      <c r="D159" s="12">
        <v>62</v>
      </c>
      <c r="E159" s="28">
        <f t="shared" si="10"/>
        <v>2.7086063783311487</v>
      </c>
      <c r="F159" s="14">
        <v>0</v>
      </c>
      <c r="G159" s="39"/>
      <c r="H159" s="39">
        <v>2</v>
      </c>
      <c r="I159" s="12">
        <f t="shared" si="11"/>
        <v>0</v>
      </c>
      <c r="J159" s="12">
        <f t="shared" si="12"/>
        <v>-2</v>
      </c>
    </row>
    <row r="160" spans="1:10" ht="15.75" x14ac:dyDescent="0.25">
      <c r="A160" s="2" t="s">
        <v>173</v>
      </c>
      <c r="B160" s="25" t="s">
        <v>174</v>
      </c>
      <c r="C160" s="21">
        <f>SUM(C161:C170)</f>
        <v>5075</v>
      </c>
      <c r="D160" s="21">
        <f>SUM(D161:D170)</f>
        <v>1932</v>
      </c>
      <c r="E160" s="26">
        <f t="shared" si="10"/>
        <v>38.068965517241374</v>
      </c>
      <c r="F160" s="6">
        <f>SUM(F161:F170)</f>
        <v>203</v>
      </c>
      <c r="G160" s="6">
        <v>220</v>
      </c>
      <c r="H160" s="6">
        <f>SUM(H161:H170)</f>
        <v>220</v>
      </c>
      <c r="I160" s="6">
        <f t="shared" si="11"/>
        <v>-17</v>
      </c>
      <c r="J160" s="6">
        <f t="shared" si="12"/>
        <v>-17</v>
      </c>
    </row>
    <row r="161" spans="1:10" ht="15.75" x14ac:dyDescent="0.25">
      <c r="A161" s="10">
        <v>1</v>
      </c>
      <c r="B161" s="27" t="s">
        <v>175</v>
      </c>
      <c r="C161" s="12">
        <v>417</v>
      </c>
      <c r="D161" s="12">
        <v>217</v>
      </c>
      <c r="E161" s="28">
        <f t="shared" si="10"/>
        <v>52.038369304556355</v>
      </c>
      <c r="F161" s="12">
        <v>14</v>
      </c>
      <c r="G161" s="12"/>
      <c r="H161" s="39">
        <v>16</v>
      </c>
      <c r="I161" s="12">
        <f t="shared" si="11"/>
        <v>14</v>
      </c>
      <c r="J161" s="12">
        <f t="shared" si="12"/>
        <v>-2</v>
      </c>
    </row>
    <row r="162" spans="1:10" ht="15.75" x14ac:dyDescent="0.25">
      <c r="A162" s="10">
        <v>2</v>
      </c>
      <c r="B162" s="27" t="s">
        <v>176</v>
      </c>
      <c r="C162" s="12">
        <v>513</v>
      </c>
      <c r="D162" s="12">
        <v>295</v>
      </c>
      <c r="E162" s="28">
        <f t="shared" si="10"/>
        <v>57.504873294346979</v>
      </c>
      <c r="F162" s="12">
        <v>29</v>
      </c>
      <c r="G162" s="12"/>
      <c r="H162" s="39">
        <v>31</v>
      </c>
      <c r="I162" s="12">
        <f t="shared" si="11"/>
        <v>29</v>
      </c>
      <c r="J162" s="12">
        <f t="shared" si="12"/>
        <v>-2</v>
      </c>
    </row>
    <row r="163" spans="1:10" ht="15.75" x14ac:dyDescent="0.25">
      <c r="A163" s="16">
        <v>3</v>
      </c>
      <c r="B163" s="29" t="s">
        <v>177</v>
      </c>
      <c r="C163" s="12">
        <v>279</v>
      </c>
      <c r="D163" s="12">
        <v>33</v>
      </c>
      <c r="E163" s="28">
        <f t="shared" si="10"/>
        <v>11.827956989247312</v>
      </c>
      <c r="F163" s="15">
        <v>0</v>
      </c>
      <c r="G163" s="12"/>
      <c r="H163" s="39">
        <v>7</v>
      </c>
      <c r="I163" s="12">
        <f t="shared" si="11"/>
        <v>0</v>
      </c>
      <c r="J163" s="12">
        <f t="shared" si="12"/>
        <v>-7</v>
      </c>
    </row>
    <row r="164" spans="1:10" ht="15.75" x14ac:dyDescent="0.25">
      <c r="A164" s="10">
        <v>4</v>
      </c>
      <c r="B164" s="27" t="s">
        <v>178</v>
      </c>
      <c r="C164" s="12">
        <v>834</v>
      </c>
      <c r="D164" s="12">
        <v>91</v>
      </c>
      <c r="E164" s="28">
        <f t="shared" si="10"/>
        <v>10.911270983213429</v>
      </c>
      <c r="F164" s="12">
        <v>8</v>
      </c>
      <c r="G164" s="12"/>
      <c r="H164" s="39">
        <v>13</v>
      </c>
      <c r="I164" s="12">
        <f t="shared" si="11"/>
        <v>8</v>
      </c>
      <c r="J164" s="12">
        <f t="shared" si="12"/>
        <v>-5</v>
      </c>
    </row>
    <row r="165" spans="1:10" ht="15.75" x14ac:dyDescent="0.25">
      <c r="A165" s="10">
        <v>5</v>
      </c>
      <c r="B165" s="27" t="s">
        <v>179</v>
      </c>
      <c r="C165" s="12">
        <v>596</v>
      </c>
      <c r="D165" s="12">
        <v>41</v>
      </c>
      <c r="E165" s="28">
        <f t="shared" si="10"/>
        <v>6.8791946308724832</v>
      </c>
      <c r="F165" s="12">
        <v>3</v>
      </c>
      <c r="G165" s="12"/>
      <c r="H165" s="39">
        <v>6</v>
      </c>
      <c r="I165" s="12">
        <f t="shared" si="11"/>
        <v>3</v>
      </c>
      <c r="J165" s="12">
        <f t="shared" si="12"/>
        <v>-3</v>
      </c>
    </row>
    <row r="166" spans="1:10" ht="15.75" x14ac:dyDescent="0.25">
      <c r="A166" s="10">
        <v>6</v>
      </c>
      <c r="B166" s="27" t="s">
        <v>180</v>
      </c>
      <c r="C166" s="12">
        <v>677</v>
      </c>
      <c r="D166" s="12">
        <v>277</v>
      </c>
      <c r="E166" s="28">
        <f t="shared" ref="E166:E229" si="13">D166/C166*100</f>
        <v>40.915805022156569</v>
      </c>
      <c r="F166" s="12">
        <v>33</v>
      </c>
      <c r="G166" s="12"/>
      <c r="H166" s="39">
        <v>31</v>
      </c>
      <c r="I166" s="12">
        <f t="shared" si="11"/>
        <v>33</v>
      </c>
      <c r="J166" s="12">
        <f t="shared" si="12"/>
        <v>2</v>
      </c>
    </row>
    <row r="167" spans="1:10" ht="15.75" x14ac:dyDescent="0.25">
      <c r="A167" s="10">
        <v>7</v>
      </c>
      <c r="B167" s="27" t="s">
        <v>181</v>
      </c>
      <c r="C167" s="12">
        <v>360</v>
      </c>
      <c r="D167" s="12">
        <v>158</v>
      </c>
      <c r="E167" s="28">
        <f t="shared" si="13"/>
        <v>43.888888888888886</v>
      </c>
      <c r="F167" s="12">
        <v>26</v>
      </c>
      <c r="G167" s="12"/>
      <c r="H167" s="39">
        <v>26</v>
      </c>
      <c r="I167" s="12">
        <f t="shared" si="11"/>
        <v>26</v>
      </c>
      <c r="J167" s="12">
        <f t="shared" si="12"/>
        <v>0</v>
      </c>
    </row>
    <row r="168" spans="1:10" ht="15.75" x14ac:dyDescent="0.25">
      <c r="A168" s="10">
        <v>8</v>
      </c>
      <c r="B168" s="27" t="s">
        <v>182</v>
      </c>
      <c r="C168" s="12">
        <v>399</v>
      </c>
      <c r="D168" s="12">
        <v>240</v>
      </c>
      <c r="E168" s="28">
        <f t="shared" si="13"/>
        <v>60.150375939849624</v>
      </c>
      <c r="F168" s="12">
        <v>29</v>
      </c>
      <c r="G168" s="12"/>
      <c r="H168" s="39">
        <v>31</v>
      </c>
      <c r="I168" s="12">
        <f t="shared" si="11"/>
        <v>29</v>
      </c>
      <c r="J168" s="12">
        <f t="shared" si="12"/>
        <v>-2</v>
      </c>
    </row>
    <row r="169" spans="1:10" ht="15.75" x14ac:dyDescent="0.25">
      <c r="A169" s="10">
        <v>9</v>
      </c>
      <c r="B169" s="27" t="s">
        <v>183</v>
      </c>
      <c r="C169" s="12">
        <v>608</v>
      </c>
      <c r="D169" s="12">
        <v>325</v>
      </c>
      <c r="E169" s="28">
        <f t="shared" si="13"/>
        <v>53.453947368421048</v>
      </c>
      <c r="F169" s="12">
        <v>14</v>
      </c>
      <c r="G169" s="12"/>
      <c r="H169" s="39">
        <v>28</v>
      </c>
      <c r="I169" s="12">
        <f t="shared" si="11"/>
        <v>14</v>
      </c>
      <c r="J169" s="12">
        <f t="shared" si="12"/>
        <v>-14</v>
      </c>
    </row>
    <row r="170" spans="1:10" ht="15.75" x14ac:dyDescent="0.25">
      <c r="A170" s="10">
        <v>10</v>
      </c>
      <c r="B170" s="27" t="s">
        <v>184</v>
      </c>
      <c r="C170" s="12">
        <v>392</v>
      </c>
      <c r="D170" s="12">
        <v>255</v>
      </c>
      <c r="E170" s="28">
        <f t="shared" si="13"/>
        <v>65.051020408163268</v>
      </c>
      <c r="F170" s="12">
        <v>47</v>
      </c>
      <c r="G170" s="12"/>
      <c r="H170" s="39">
        <v>31</v>
      </c>
      <c r="I170" s="12">
        <f t="shared" si="11"/>
        <v>47</v>
      </c>
      <c r="J170" s="12">
        <f t="shared" si="12"/>
        <v>16</v>
      </c>
    </row>
    <row r="171" spans="1:10" ht="15.75" x14ac:dyDescent="0.25">
      <c r="A171" s="2" t="s">
        <v>185</v>
      </c>
      <c r="B171" s="33" t="s">
        <v>186</v>
      </c>
      <c r="C171" s="6">
        <f>SUM(C172:C183)</f>
        <v>6537</v>
      </c>
      <c r="D171" s="6">
        <f>SUM(D172:D183)</f>
        <v>1674</v>
      </c>
      <c r="E171" s="26">
        <f t="shared" si="13"/>
        <v>25.608077099586968</v>
      </c>
      <c r="F171" s="6">
        <f>SUM(F172:F183)</f>
        <v>317</v>
      </c>
      <c r="G171" s="6">
        <v>250</v>
      </c>
      <c r="H171" s="6">
        <f>SUM(H172:H183)</f>
        <v>270</v>
      </c>
      <c r="I171" s="6">
        <f t="shared" si="11"/>
        <v>67</v>
      </c>
      <c r="J171" s="6">
        <f t="shared" si="12"/>
        <v>47</v>
      </c>
    </row>
    <row r="172" spans="1:10" ht="15.75" x14ac:dyDescent="0.25">
      <c r="A172" s="10">
        <v>1</v>
      </c>
      <c r="B172" s="27" t="s">
        <v>187</v>
      </c>
      <c r="C172" s="12">
        <v>662</v>
      </c>
      <c r="D172" s="12">
        <v>158</v>
      </c>
      <c r="E172" s="28">
        <f t="shared" si="13"/>
        <v>23.867069486404834</v>
      </c>
      <c r="F172" s="12">
        <v>40</v>
      </c>
      <c r="G172" s="12"/>
      <c r="H172" s="39">
        <v>32</v>
      </c>
      <c r="I172" s="12">
        <f t="shared" si="11"/>
        <v>40</v>
      </c>
      <c r="J172" s="12">
        <f t="shared" si="12"/>
        <v>8</v>
      </c>
    </row>
    <row r="173" spans="1:10" ht="15.75" x14ac:dyDescent="0.25">
      <c r="A173" s="10">
        <v>2</v>
      </c>
      <c r="B173" s="27" t="s">
        <v>21</v>
      </c>
      <c r="C173" s="12">
        <v>324</v>
      </c>
      <c r="D173" s="12">
        <v>110</v>
      </c>
      <c r="E173" s="28">
        <f t="shared" si="13"/>
        <v>33.950617283950621</v>
      </c>
      <c r="F173" s="12">
        <v>20</v>
      </c>
      <c r="G173" s="12"/>
      <c r="H173" s="39">
        <v>16</v>
      </c>
      <c r="I173" s="12">
        <f t="shared" si="11"/>
        <v>20</v>
      </c>
      <c r="J173" s="12">
        <f t="shared" si="12"/>
        <v>4</v>
      </c>
    </row>
    <row r="174" spans="1:10" ht="15.75" x14ac:dyDescent="0.25">
      <c r="A174" s="10">
        <v>3</v>
      </c>
      <c r="B174" s="27" t="s">
        <v>188</v>
      </c>
      <c r="C174" s="12">
        <v>309</v>
      </c>
      <c r="D174" s="12">
        <v>39</v>
      </c>
      <c r="E174" s="28">
        <f t="shared" si="13"/>
        <v>12.621359223300971</v>
      </c>
      <c r="F174" s="12">
        <v>12</v>
      </c>
      <c r="G174" s="12"/>
      <c r="H174" s="39">
        <v>10</v>
      </c>
      <c r="I174" s="12">
        <f t="shared" si="11"/>
        <v>12</v>
      </c>
      <c r="J174" s="12">
        <f t="shared" si="12"/>
        <v>2</v>
      </c>
    </row>
    <row r="175" spans="1:10" ht="15.75" x14ac:dyDescent="0.25">
      <c r="A175" s="10">
        <v>4</v>
      </c>
      <c r="B175" s="27" t="s">
        <v>189</v>
      </c>
      <c r="C175" s="12">
        <v>607</v>
      </c>
      <c r="D175" s="12">
        <v>142</v>
      </c>
      <c r="E175" s="28">
        <f t="shared" si="13"/>
        <v>23.393739703459637</v>
      </c>
      <c r="F175" s="12">
        <v>28</v>
      </c>
      <c r="G175" s="12"/>
      <c r="H175" s="39">
        <v>28</v>
      </c>
      <c r="I175" s="12">
        <f t="shared" si="11"/>
        <v>28</v>
      </c>
      <c r="J175" s="12">
        <f t="shared" si="12"/>
        <v>0</v>
      </c>
    </row>
    <row r="176" spans="1:10" ht="15.75" x14ac:dyDescent="0.25">
      <c r="A176" s="10">
        <v>5</v>
      </c>
      <c r="B176" s="27" t="s">
        <v>190</v>
      </c>
      <c r="C176" s="12">
        <v>612</v>
      </c>
      <c r="D176" s="12">
        <v>184</v>
      </c>
      <c r="E176" s="28">
        <f t="shared" si="13"/>
        <v>30.065359477124183</v>
      </c>
      <c r="F176" s="12">
        <v>33</v>
      </c>
      <c r="G176" s="12"/>
      <c r="H176" s="39">
        <v>32</v>
      </c>
      <c r="I176" s="12">
        <f t="shared" si="11"/>
        <v>33</v>
      </c>
      <c r="J176" s="12">
        <f t="shared" si="12"/>
        <v>1</v>
      </c>
    </row>
    <row r="177" spans="1:10" ht="15.75" x14ac:dyDescent="0.25">
      <c r="A177" s="10">
        <v>6</v>
      </c>
      <c r="B177" s="27" t="s">
        <v>191</v>
      </c>
      <c r="C177" s="12">
        <v>388</v>
      </c>
      <c r="D177" s="12">
        <v>151</v>
      </c>
      <c r="E177" s="28">
        <f t="shared" si="13"/>
        <v>38.917525773195877</v>
      </c>
      <c r="F177" s="12">
        <v>22</v>
      </c>
      <c r="G177" s="12"/>
      <c r="H177" s="39">
        <v>21</v>
      </c>
      <c r="I177" s="12">
        <f t="shared" si="11"/>
        <v>22</v>
      </c>
      <c r="J177" s="12">
        <f t="shared" si="12"/>
        <v>1</v>
      </c>
    </row>
    <row r="178" spans="1:10" ht="15.75" x14ac:dyDescent="0.25">
      <c r="A178" s="10">
        <v>7</v>
      </c>
      <c r="B178" s="27" t="s">
        <v>192</v>
      </c>
      <c r="C178" s="12">
        <v>686</v>
      </c>
      <c r="D178" s="12">
        <v>218</v>
      </c>
      <c r="E178" s="28">
        <f t="shared" si="13"/>
        <v>31.778425655976676</v>
      </c>
      <c r="F178" s="12">
        <v>41</v>
      </c>
      <c r="G178" s="12"/>
      <c r="H178" s="39">
        <v>36</v>
      </c>
      <c r="I178" s="12">
        <f t="shared" si="11"/>
        <v>41</v>
      </c>
      <c r="J178" s="12">
        <f t="shared" si="12"/>
        <v>5</v>
      </c>
    </row>
    <row r="179" spans="1:10" ht="15.75" x14ac:dyDescent="0.25">
      <c r="A179" s="10">
        <v>8</v>
      </c>
      <c r="B179" s="27" t="s">
        <v>193</v>
      </c>
      <c r="C179" s="12">
        <v>223</v>
      </c>
      <c r="D179" s="12">
        <v>70</v>
      </c>
      <c r="E179" s="28">
        <f t="shared" si="13"/>
        <v>31.390134529147986</v>
      </c>
      <c r="F179" s="12">
        <v>14</v>
      </c>
      <c r="G179" s="12"/>
      <c r="H179" s="39">
        <v>12</v>
      </c>
      <c r="I179" s="12">
        <f t="shared" si="11"/>
        <v>14</v>
      </c>
      <c r="J179" s="12">
        <f t="shared" si="12"/>
        <v>2</v>
      </c>
    </row>
    <row r="180" spans="1:10" ht="15.75" x14ac:dyDescent="0.25">
      <c r="A180" s="10">
        <v>9</v>
      </c>
      <c r="B180" s="27" t="s">
        <v>194</v>
      </c>
      <c r="C180" s="12">
        <v>261</v>
      </c>
      <c r="D180" s="12">
        <v>131</v>
      </c>
      <c r="E180" s="28">
        <f t="shared" si="13"/>
        <v>50.191570881226056</v>
      </c>
      <c r="F180" s="12">
        <v>23</v>
      </c>
      <c r="G180" s="12"/>
      <c r="H180" s="39">
        <v>13</v>
      </c>
      <c r="I180" s="12">
        <f t="shared" si="11"/>
        <v>23</v>
      </c>
      <c r="J180" s="12">
        <f t="shared" si="12"/>
        <v>10</v>
      </c>
    </row>
    <row r="181" spans="1:10" ht="15.75" x14ac:dyDescent="0.25">
      <c r="A181" s="10">
        <v>10</v>
      </c>
      <c r="B181" s="27" t="s">
        <v>195</v>
      </c>
      <c r="C181" s="12">
        <v>217</v>
      </c>
      <c r="D181" s="12">
        <v>95</v>
      </c>
      <c r="E181" s="28">
        <f t="shared" si="13"/>
        <v>43.778801843317972</v>
      </c>
      <c r="F181" s="12">
        <v>15</v>
      </c>
      <c r="G181" s="12"/>
      <c r="H181" s="39">
        <v>11</v>
      </c>
      <c r="I181" s="12">
        <f t="shared" si="11"/>
        <v>15</v>
      </c>
      <c r="J181" s="12">
        <f t="shared" si="12"/>
        <v>4</v>
      </c>
    </row>
    <row r="182" spans="1:10" ht="15.75" x14ac:dyDescent="0.25">
      <c r="A182" s="10">
        <v>11</v>
      </c>
      <c r="B182" s="27" t="s">
        <v>196</v>
      </c>
      <c r="C182" s="12">
        <v>419</v>
      </c>
      <c r="D182" s="12">
        <v>226</v>
      </c>
      <c r="E182" s="28">
        <f t="shared" si="13"/>
        <v>53.937947494033409</v>
      </c>
      <c r="F182" s="12">
        <v>28</v>
      </c>
      <c r="G182" s="12"/>
      <c r="H182" s="39">
        <v>24</v>
      </c>
      <c r="I182" s="12">
        <f t="shared" si="11"/>
        <v>28</v>
      </c>
      <c r="J182" s="12">
        <f t="shared" si="12"/>
        <v>4</v>
      </c>
    </row>
    <row r="183" spans="1:10" ht="15.75" x14ac:dyDescent="0.25">
      <c r="A183" s="10">
        <v>12</v>
      </c>
      <c r="B183" s="27" t="s">
        <v>197</v>
      </c>
      <c r="C183" s="12">
        <v>1829</v>
      </c>
      <c r="D183" s="12">
        <v>150</v>
      </c>
      <c r="E183" s="28">
        <f t="shared" si="13"/>
        <v>8.2012028430836512</v>
      </c>
      <c r="F183" s="12">
        <v>41</v>
      </c>
      <c r="G183" s="12"/>
      <c r="H183" s="39">
        <v>35</v>
      </c>
      <c r="I183" s="12">
        <f t="shared" si="11"/>
        <v>41</v>
      </c>
      <c r="J183" s="12">
        <f t="shared" si="12"/>
        <v>6</v>
      </c>
    </row>
    <row r="184" spans="1:10" ht="15.75" x14ac:dyDescent="0.25">
      <c r="A184" s="2" t="s">
        <v>198</v>
      </c>
      <c r="B184" s="33" t="s">
        <v>199</v>
      </c>
      <c r="C184" s="6">
        <f>SUM(C185:C194)</f>
        <v>7367</v>
      </c>
      <c r="D184" s="6">
        <f>SUM(D185:D194)</f>
        <v>2753</v>
      </c>
      <c r="E184" s="26">
        <f t="shared" si="13"/>
        <v>37.369349803176327</v>
      </c>
      <c r="F184" s="6">
        <f>SUM(F185:F194)</f>
        <v>414</v>
      </c>
      <c r="G184" s="6">
        <v>250</v>
      </c>
      <c r="H184" s="6">
        <f>SUM(H185:H194)</f>
        <v>408</v>
      </c>
      <c r="I184" s="6">
        <f t="shared" si="11"/>
        <v>164</v>
      </c>
      <c r="J184" s="6">
        <f t="shared" si="12"/>
        <v>6</v>
      </c>
    </row>
    <row r="185" spans="1:10" ht="15.75" x14ac:dyDescent="0.25">
      <c r="A185" s="10">
        <v>1</v>
      </c>
      <c r="B185" s="27" t="s">
        <v>200</v>
      </c>
      <c r="C185" s="12">
        <v>976</v>
      </c>
      <c r="D185" s="12">
        <v>496</v>
      </c>
      <c r="E185" s="28">
        <f t="shared" si="13"/>
        <v>50.819672131147541</v>
      </c>
      <c r="F185" s="12">
        <v>69</v>
      </c>
      <c r="G185" s="12"/>
      <c r="H185" s="39">
        <v>69</v>
      </c>
      <c r="I185" s="12">
        <f t="shared" ref="I185:I248" si="14">F185-G185</f>
        <v>69</v>
      </c>
      <c r="J185" s="12">
        <f t="shared" ref="J185:J248" si="15">F185-H185</f>
        <v>0</v>
      </c>
    </row>
    <row r="186" spans="1:10" ht="15.75" x14ac:dyDescent="0.25">
      <c r="A186" s="10">
        <v>2</v>
      </c>
      <c r="B186" s="27" t="s">
        <v>201</v>
      </c>
      <c r="C186" s="12">
        <v>616</v>
      </c>
      <c r="D186" s="12">
        <v>254</v>
      </c>
      <c r="E186" s="28">
        <f t="shared" si="13"/>
        <v>41.233766233766232</v>
      </c>
      <c r="F186" s="12">
        <v>36</v>
      </c>
      <c r="G186" s="12"/>
      <c r="H186" s="39">
        <v>37</v>
      </c>
      <c r="I186" s="12">
        <f t="shared" si="14"/>
        <v>36</v>
      </c>
      <c r="J186" s="12">
        <f t="shared" si="15"/>
        <v>-1</v>
      </c>
    </row>
    <row r="187" spans="1:10" ht="15.75" x14ac:dyDescent="0.25">
      <c r="A187" s="10">
        <v>3</v>
      </c>
      <c r="B187" s="27" t="s">
        <v>202</v>
      </c>
      <c r="C187" s="12">
        <v>800</v>
      </c>
      <c r="D187" s="12">
        <v>272</v>
      </c>
      <c r="E187" s="28">
        <f t="shared" si="13"/>
        <v>34</v>
      </c>
      <c r="F187" s="12">
        <v>49</v>
      </c>
      <c r="G187" s="12"/>
      <c r="H187" s="39">
        <v>40</v>
      </c>
      <c r="I187" s="12">
        <f t="shared" si="14"/>
        <v>49</v>
      </c>
      <c r="J187" s="12">
        <f t="shared" si="15"/>
        <v>9</v>
      </c>
    </row>
    <row r="188" spans="1:10" ht="15.75" x14ac:dyDescent="0.25">
      <c r="A188" s="10">
        <v>4</v>
      </c>
      <c r="B188" s="27" t="s">
        <v>203</v>
      </c>
      <c r="C188" s="12">
        <v>583</v>
      </c>
      <c r="D188" s="12">
        <v>247</v>
      </c>
      <c r="E188" s="28">
        <f t="shared" si="13"/>
        <v>42.367066895368779</v>
      </c>
      <c r="F188" s="12">
        <v>35</v>
      </c>
      <c r="G188" s="12"/>
      <c r="H188" s="39">
        <v>35</v>
      </c>
      <c r="I188" s="12">
        <f t="shared" si="14"/>
        <v>35</v>
      </c>
      <c r="J188" s="12">
        <f t="shared" si="15"/>
        <v>0</v>
      </c>
    </row>
    <row r="189" spans="1:10" ht="15.75" x14ac:dyDescent="0.25">
      <c r="A189" s="10">
        <v>5</v>
      </c>
      <c r="B189" s="27" t="s">
        <v>204</v>
      </c>
      <c r="C189" s="12">
        <v>716</v>
      </c>
      <c r="D189" s="12">
        <v>197</v>
      </c>
      <c r="E189" s="28">
        <f t="shared" si="13"/>
        <v>27.513966480446928</v>
      </c>
      <c r="F189" s="12">
        <v>47</v>
      </c>
      <c r="G189" s="12"/>
      <c r="H189" s="39">
        <v>36</v>
      </c>
      <c r="I189" s="12">
        <f t="shared" si="14"/>
        <v>47</v>
      </c>
      <c r="J189" s="12">
        <f t="shared" si="15"/>
        <v>11</v>
      </c>
    </row>
    <row r="190" spans="1:10" ht="15.75" x14ac:dyDescent="0.25">
      <c r="A190" s="10">
        <v>6</v>
      </c>
      <c r="B190" s="27" t="s">
        <v>205</v>
      </c>
      <c r="C190" s="12">
        <v>1137</v>
      </c>
      <c r="D190" s="12">
        <v>132</v>
      </c>
      <c r="E190" s="28">
        <f t="shared" si="13"/>
        <v>11.609498680738787</v>
      </c>
      <c r="F190" s="12">
        <v>40</v>
      </c>
      <c r="G190" s="12"/>
      <c r="H190" s="39">
        <v>34</v>
      </c>
      <c r="I190" s="12">
        <f t="shared" si="14"/>
        <v>40</v>
      </c>
      <c r="J190" s="12">
        <f t="shared" si="15"/>
        <v>6</v>
      </c>
    </row>
    <row r="191" spans="1:10" ht="15.75" x14ac:dyDescent="0.25">
      <c r="A191" s="10">
        <v>7</v>
      </c>
      <c r="B191" s="27" t="s">
        <v>206</v>
      </c>
      <c r="C191" s="12">
        <v>782</v>
      </c>
      <c r="D191" s="12">
        <v>261</v>
      </c>
      <c r="E191" s="28">
        <f t="shared" si="13"/>
        <v>33.375959079283888</v>
      </c>
      <c r="F191" s="12">
        <v>40</v>
      </c>
      <c r="G191" s="12"/>
      <c r="H191" s="39">
        <v>40</v>
      </c>
      <c r="I191" s="12">
        <f t="shared" si="14"/>
        <v>40</v>
      </c>
      <c r="J191" s="12">
        <f t="shared" si="15"/>
        <v>0</v>
      </c>
    </row>
    <row r="192" spans="1:10" ht="15.75" x14ac:dyDescent="0.25">
      <c r="A192" s="10">
        <v>8</v>
      </c>
      <c r="B192" s="27" t="s">
        <v>207</v>
      </c>
      <c r="C192" s="12">
        <v>648</v>
      </c>
      <c r="D192" s="12">
        <v>340</v>
      </c>
      <c r="E192" s="28">
        <f t="shared" si="13"/>
        <v>52.469135802469133</v>
      </c>
      <c r="F192" s="12">
        <v>27</v>
      </c>
      <c r="G192" s="12"/>
      <c r="H192" s="39">
        <v>46</v>
      </c>
      <c r="I192" s="12">
        <f t="shared" si="14"/>
        <v>27</v>
      </c>
      <c r="J192" s="12">
        <f t="shared" si="15"/>
        <v>-19</v>
      </c>
    </row>
    <row r="193" spans="1:10" ht="15.75" x14ac:dyDescent="0.25">
      <c r="A193" s="10">
        <v>9</v>
      </c>
      <c r="B193" s="27" t="s">
        <v>208</v>
      </c>
      <c r="C193" s="12">
        <v>683</v>
      </c>
      <c r="D193" s="12">
        <v>327</v>
      </c>
      <c r="E193" s="28">
        <f t="shared" si="13"/>
        <v>47.87701317715959</v>
      </c>
      <c r="F193" s="12">
        <v>41</v>
      </c>
      <c r="G193" s="12"/>
      <c r="H193" s="39">
        <v>41</v>
      </c>
      <c r="I193" s="12">
        <f t="shared" si="14"/>
        <v>41</v>
      </c>
      <c r="J193" s="12">
        <f t="shared" si="15"/>
        <v>0</v>
      </c>
    </row>
    <row r="194" spans="1:10" ht="15.75" x14ac:dyDescent="0.25">
      <c r="A194" s="10">
        <v>10</v>
      </c>
      <c r="B194" s="27" t="s">
        <v>209</v>
      </c>
      <c r="C194" s="12">
        <v>426</v>
      </c>
      <c r="D194" s="12">
        <v>227</v>
      </c>
      <c r="E194" s="28">
        <f t="shared" si="13"/>
        <v>53.286384976525824</v>
      </c>
      <c r="F194" s="12">
        <v>30</v>
      </c>
      <c r="G194" s="12"/>
      <c r="H194" s="39">
        <v>30</v>
      </c>
      <c r="I194" s="12">
        <f t="shared" si="14"/>
        <v>30</v>
      </c>
      <c r="J194" s="12">
        <f t="shared" si="15"/>
        <v>0</v>
      </c>
    </row>
    <row r="195" spans="1:10" ht="15.75" x14ac:dyDescent="0.25">
      <c r="A195" s="2" t="s">
        <v>210</v>
      </c>
      <c r="B195" s="33" t="s">
        <v>211</v>
      </c>
      <c r="C195" s="6">
        <f>SUM(C196:C208)</f>
        <v>11012</v>
      </c>
      <c r="D195" s="6">
        <f>SUM(D196:D208)</f>
        <v>3704</v>
      </c>
      <c r="E195" s="26">
        <f t="shared" si="13"/>
        <v>33.636033418089355</v>
      </c>
      <c r="F195" s="6">
        <f>SUM(F196:F208)</f>
        <v>460</v>
      </c>
      <c r="G195" s="6">
        <v>400</v>
      </c>
      <c r="H195" s="6">
        <f>SUM(H196:H208)</f>
        <v>500</v>
      </c>
      <c r="I195" s="6">
        <f t="shared" si="14"/>
        <v>60</v>
      </c>
      <c r="J195" s="6">
        <f t="shared" si="15"/>
        <v>-40</v>
      </c>
    </row>
    <row r="196" spans="1:10" ht="15.75" x14ac:dyDescent="0.25">
      <c r="A196" s="10">
        <v>1</v>
      </c>
      <c r="B196" s="27" t="s">
        <v>212</v>
      </c>
      <c r="C196" s="12">
        <v>1936</v>
      </c>
      <c r="D196" s="12">
        <v>73</v>
      </c>
      <c r="E196" s="28">
        <f t="shared" si="13"/>
        <v>3.7706611570247932</v>
      </c>
      <c r="F196" s="12">
        <v>10</v>
      </c>
      <c r="G196" s="12"/>
      <c r="H196" s="39">
        <v>15</v>
      </c>
      <c r="I196" s="12">
        <f t="shared" si="14"/>
        <v>10</v>
      </c>
      <c r="J196" s="12">
        <f t="shared" si="15"/>
        <v>-5</v>
      </c>
    </row>
    <row r="197" spans="1:10" ht="15.75" x14ac:dyDescent="0.25">
      <c r="A197" s="10">
        <v>2</v>
      </c>
      <c r="B197" s="27" t="s">
        <v>213</v>
      </c>
      <c r="C197" s="12">
        <v>487</v>
      </c>
      <c r="D197" s="12">
        <v>296</v>
      </c>
      <c r="E197" s="28">
        <f t="shared" si="13"/>
        <v>60.780287474332653</v>
      </c>
      <c r="F197" s="12">
        <v>8</v>
      </c>
      <c r="G197" s="12"/>
      <c r="H197" s="39">
        <v>50</v>
      </c>
      <c r="I197" s="12">
        <f t="shared" si="14"/>
        <v>8</v>
      </c>
      <c r="J197" s="12">
        <f t="shared" si="15"/>
        <v>-42</v>
      </c>
    </row>
    <row r="198" spans="1:10" ht="15.75" x14ac:dyDescent="0.25">
      <c r="A198" s="10">
        <v>3</v>
      </c>
      <c r="B198" s="27" t="s">
        <v>214</v>
      </c>
      <c r="C198" s="12">
        <v>868</v>
      </c>
      <c r="D198" s="12">
        <v>485</v>
      </c>
      <c r="E198" s="28">
        <f t="shared" si="13"/>
        <v>55.875576036866356</v>
      </c>
      <c r="F198" s="12">
        <v>52</v>
      </c>
      <c r="G198" s="12"/>
      <c r="H198" s="39">
        <v>50</v>
      </c>
      <c r="I198" s="12">
        <f t="shared" si="14"/>
        <v>52</v>
      </c>
      <c r="J198" s="12">
        <f t="shared" si="15"/>
        <v>2</v>
      </c>
    </row>
    <row r="199" spans="1:10" ht="15.75" x14ac:dyDescent="0.25">
      <c r="A199" s="10">
        <v>4</v>
      </c>
      <c r="B199" s="27" t="s">
        <v>215</v>
      </c>
      <c r="C199" s="12">
        <v>760</v>
      </c>
      <c r="D199" s="12">
        <v>487</v>
      </c>
      <c r="E199" s="28">
        <f t="shared" si="13"/>
        <v>64.078947368421055</v>
      </c>
      <c r="F199" s="12">
        <v>76</v>
      </c>
      <c r="G199" s="12"/>
      <c r="H199" s="39">
        <v>50</v>
      </c>
      <c r="I199" s="12">
        <f t="shared" si="14"/>
        <v>76</v>
      </c>
      <c r="J199" s="12">
        <f t="shared" si="15"/>
        <v>26</v>
      </c>
    </row>
    <row r="200" spans="1:10" ht="15.75" x14ac:dyDescent="0.25">
      <c r="A200" s="10">
        <v>5</v>
      </c>
      <c r="B200" s="27" t="s">
        <v>216</v>
      </c>
      <c r="C200" s="12">
        <v>1406</v>
      </c>
      <c r="D200" s="12">
        <v>850</v>
      </c>
      <c r="E200" s="28">
        <f t="shared" si="13"/>
        <v>60.455192034139401</v>
      </c>
      <c r="F200" s="12">
        <v>105</v>
      </c>
      <c r="G200" s="12"/>
      <c r="H200" s="39">
        <v>100</v>
      </c>
      <c r="I200" s="12">
        <f t="shared" si="14"/>
        <v>105</v>
      </c>
      <c r="J200" s="12">
        <f t="shared" si="15"/>
        <v>5</v>
      </c>
    </row>
    <row r="201" spans="1:10" ht="15.75" x14ac:dyDescent="0.25">
      <c r="A201" s="10">
        <v>6</v>
      </c>
      <c r="B201" s="27" t="s">
        <v>217</v>
      </c>
      <c r="C201" s="12">
        <v>733</v>
      </c>
      <c r="D201" s="12">
        <v>429</v>
      </c>
      <c r="E201" s="28">
        <f t="shared" si="13"/>
        <v>58.526603001364251</v>
      </c>
      <c r="F201" s="12">
        <v>52</v>
      </c>
      <c r="G201" s="12"/>
      <c r="H201" s="39">
        <v>50</v>
      </c>
      <c r="I201" s="12">
        <f t="shared" si="14"/>
        <v>52</v>
      </c>
      <c r="J201" s="12">
        <f t="shared" si="15"/>
        <v>2</v>
      </c>
    </row>
    <row r="202" spans="1:10" ht="15.75" x14ac:dyDescent="0.25">
      <c r="A202" s="10">
        <v>7</v>
      </c>
      <c r="B202" s="27" t="s">
        <v>218</v>
      </c>
      <c r="C202" s="12">
        <v>607</v>
      </c>
      <c r="D202" s="12">
        <v>62</v>
      </c>
      <c r="E202" s="28">
        <f t="shared" si="13"/>
        <v>10.214168039538714</v>
      </c>
      <c r="F202" s="12">
        <v>10</v>
      </c>
      <c r="G202" s="12"/>
      <c r="H202" s="39">
        <v>14</v>
      </c>
      <c r="I202" s="12">
        <f t="shared" si="14"/>
        <v>10</v>
      </c>
      <c r="J202" s="12">
        <f t="shared" si="15"/>
        <v>-4</v>
      </c>
    </row>
    <row r="203" spans="1:10" ht="15.75" x14ac:dyDescent="0.25">
      <c r="A203" s="10">
        <v>8</v>
      </c>
      <c r="B203" s="27" t="s">
        <v>219</v>
      </c>
      <c r="C203" s="12">
        <v>881</v>
      </c>
      <c r="D203" s="12">
        <v>315</v>
      </c>
      <c r="E203" s="28">
        <f t="shared" si="13"/>
        <v>35.754824063564136</v>
      </c>
      <c r="F203" s="12">
        <v>43</v>
      </c>
      <c r="G203" s="12"/>
      <c r="H203" s="39">
        <v>50</v>
      </c>
      <c r="I203" s="12">
        <f t="shared" si="14"/>
        <v>43</v>
      </c>
      <c r="J203" s="12">
        <f t="shared" si="15"/>
        <v>-7</v>
      </c>
    </row>
    <row r="204" spans="1:10" ht="15.75" x14ac:dyDescent="0.25">
      <c r="A204" s="10">
        <v>9</v>
      </c>
      <c r="B204" s="27" t="s">
        <v>220</v>
      </c>
      <c r="C204" s="12">
        <v>834</v>
      </c>
      <c r="D204" s="12">
        <v>200</v>
      </c>
      <c r="E204" s="28">
        <f t="shared" si="13"/>
        <v>23.980815347721823</v>
      </c>
      <c r="F204" s="12">
        <v>43</v>
      </c>
      <c r="G204" s="12"/>
      <c r="H204" s="39">
        <v>36</v>
      </c>
      <c r="I204" s="12">
        <f t="shared" si="14"/>
        <v>43</v>
      </c>
      <c r="J204" s="12">
        <f t="shared" si="15"/>
        <v>7</v>
      </c>
    </row>
    <row r="205" spans="1:10" ht="15.75" x14ac:dyDescent="0.25">
      <c r="A205" s="10">
        <v>10</v>
      </c>
      <c r="B205" s="27" t="s">
        <v>221</v>
      </c>
      <c r="C205" s="12">
        <v>814</v>
      </c>
      <c r="D205" s="12">
        <v>127</v>
      </c>
      <c r="E205" s="28">
        <f t="shared" si="13"/>
        <v>15.601965601965603</v>
      </c>
      <c r="F205" s="12">
        <v>7</v>
      </c>
      <c r="G205" s="12"/>
      <c r="H205" s="39">
        <v>20</v>
      </c>
      <c r="I205" s="12">
        <f t="shared" si="14"/>
        <v>7</v>
      </c>
      <c r="J205" s="12">
        <f t="shared" si="15"/>
        <v>-13</v>
      </c>
    </row>
    <row r="206" spans="1:10" ht="15.75" x14ac:dyDescent="0.25">
      <c r="A206" s="10">
        <v>11</v>
      </c>
      <c r="B206" s="27" t="s">
        <v>222</v>
      </c>
      <c r="C206" s="12">
        <v>920</v>
      </c>
      <c r="D206" s="12">
        <v>76</v>
      </c>
      <c r="E206" s="28">
        <f t="shared" si="13"/>
        <v>8.2608695652173907</v>
      </c>
      <c r="F206" s="12">
        <v>2</v>
      </c>
      <c r="G206" s="12"/>
      <c r="H206" s="39">
        <v>9</v>
      </c>
      <c r="I206" s="12">
        <f t="shared" si="14"/>
        <v>2</v>
      </c>
      <c r="J206" s="12">
        <f t="shared" si="15"/>
        <v>-7</v>
      </c>
    </row>
    <row r="207" spans="1:10" ht="15.75" x14ac:dyDescent="0.25">
      <c r="A207" s="10">
        <v>12</v>
      </c>
      <c r="B207" s="27" t="s">
        <v>223</v>
      </c>
      <c r="C207" s="12">
        <v>416</v>
      </c>
      <c r="D207" s="12">
        <v>171</v>
      </c>
      <c r="E207" s="28">
        <f t="shared" si="13"/>
        <v>41.105769230769226</v>
      </c>
      <c r="F207" s="12">
        <v>44</v>
      </c>
      <c r="G207" s="12"/>
      <c r="H207" s="39">
        <v>31</v>
      </c>
      <c r="I207" s="12">
        <f t="shared" si="14"/>
        <v>44</v>
      </c>
      <c r="J207" s="12">
        <f t="shared" si="15"/>
        <v>13</v>
      </c>
    </row>
    <row r="208" spans="1:10" ht="15.75" x14ac:dyDescent="0.25">
      <c r="A208" s="10">
        <v>13</v>
      </c>
      <c r="B208" s="27" t="s">
        <v>224</v>
      </c>
      <c r="C208" s="12">
        <v>350</v>
      </c>
      <c r="D208" s="12">
        <v>133</v>
      </c>
      <c r="E208" s="28">
        <f t="shared" si="13"/>
        <v>38</v>
      </c>
      <c r="F208" s="12">
        <v>8</v>
      </c>
      <c r="G208" s="12"/>
      <c r="H208" s="39">
        <v>25</v>
      </c>
      <c r="I208" s="12">
        <f t="shared" si="14"/>
        <v>8</v>
      </c>
      <c r="J208" s="12">
        <f t="shared" si="15"/>
        <v>-17</v>
      </c>
    </row>
    <row r="209" spans="1:10" ht="15.75" x14ac:dyDescent="0.25">
      <c r="A209" s="2" t="s">
        <v>225</v>
      </c>
      <c r="B209" s="33" t="s">
        <v>226</v>
      </c>
      <c r="C209" s="6">
        <f>SUM(C210:C220)</f>
        <v>7117</v>
      </c>
      <c r="D209" s="6">
        <f>SUM(D210:D220)</f>
        <v>1657</v>
      </c>
      <c r="E209" s="26">
        <f t="shared" si="13"/>
        <v>23.282281860334411</v>
      </c>
      <c r="F209" s="6">
        <f>SUM(F210:F220)</f>
        <v>206</v>
      </c>
      <c r="G209" s="6">
        <v>250</v>
      </c>
      <c r="H209" s="6">
        <f>SUM(H210:H220)</f>
        <v>349</v>
      </c>
      <c r="I209" s="6">
        <f t="shared" si="14"/>
        <v>-44</v>
      </c>
      <c r="J209" s="6">
        <f t="shared" si="15"/>
        <v>-143</v>
      </c>
    </row>
    <row r="210" spans="1:10" ht="15.75" x14ac:dyDescent="0.25">
      <c r="A210" s="10">
        <v>1</v>
      </c>
      <c r="B210" s="27" t="s">
        <v>227</v>
      </c>
      <c r="C210" s="12">
        <v>1259</v>
      </c>
      <c r="D210" s="12">
        <v>192</v>
      </c>
      <c r="E210" s="28">
        <f t="shared" si="13"/>
        <v>15.250198570293886</v>
      </c>
      <c r="F210" s="12">
        <v>49</v>
      </c>
      <c r="G210" s="12"/>
      <c r="H210" s="39">
        <v>40</v>
      </c>
      <c r="I210" s="12">
        <f t="shared" si="14"/>
        <v>49</v>
      </c>
      <c r="J210" s="12">
        <f t="shared" si="15"/>
        <v>9</v>
      </c>
    </row>
    <row r="211" spans="1:10" ht="15.75" x14ac:dyDescent="0.25">
      <c r="A211" s="10">
        <v>2</v>
      </c>
      <c r="B211" s="27" t="s">
        <v>228</v>
      </c>
      <c r="C211" s="12">
        <v>305</v>
      </c>
      <c r="D211" s="12">
        <v>110</v>
      </c>
      <c r="E211" s="28">
        <f t="shared" si="13"/>
        <v>36.065573770491802</v>
      </c>
      <c r="F211" s="12">
        <v>5</v>
      </c>
      <c r="G211" s="12"/>
      <c r="H211" s="39">
        <v>23</v>
      </c>
      <c r="I211" s="12">
        <f t="shared" si="14"/>
        <v>5</v>
      </c>
      <c r="J211" s="12">
        <f t="shared" si="15"/>
        <v>-18</v>
      </c>
    </row>
    <row r="212" spans="1:10" ht="15.75" x14ac:dyDescent="0.25">
      <c r="A212" s="10">
        <v>3</v>
      </c>
      <c r="B212" s="27" t="s">
        <v>229</v>
      </c>
      <c r="C212" s="12">
        <v>696</v>
      </c>
      <c r="D212" s="12">
        <v>254</v>
      </c>
      <c r="E212" s="28">
        <f t="shared" si="13"/>
        <v>36.494252873563219</v>
      </c>
      <c r="F212" s="12">
        <v>31</v>
      </c>
      <c r="G212" s="12"/>
      <c r="H212" s="39">
        <v>55</v>
      </c>
      <c r="I212" s="12">
        <f t="shared" si="14"/>
        <v>31</v>
      </c>
      <c r="J212" s="12">
        <f t="shared" si="15"/>
        <v>-24</v>
      </c>
    </row>
    <row r="213" spans="1:10" ht="15.75" x14ac:dyDescent="0.25">
      <c r="A213" s="10">
        <v>4</v>
      </c>
      <c r="B213" s="27" t="s">
        <v>230</v>
      </c>
      <c r="C213" s="12">
        <v>632</v>
      </c>
      <c r="D213" s="12">
        <v>178</v>
      </c>
      <c r="E213" s="28">
        <f t="shared" si="13"/>
        <v>28.164556962025316</v>
      </c>
      <c r="F213" s="12">
        <v>25</v>
      </c>
      <c r="G213" s="12"/>
      <c r="H213" s="39">
        <v>38</v>
      </c>
      <c r="I213" s="12">
        <f t="shared" si="14"/>
        <v>25</v>
      </c>
      <c r="J213" s="12">
        <f t="shared" si="15"/>
        <v>-13</v>
      </c>
    </row>
    <row r="214" spans="1:10" ht="15.75" x14ac:dyDescent="0.25">
      <c r="A214" s="10">
        <v>5</v>
      </c>
      <c r="B214" s="27" t="s">
        <v>231</v>
      </c>
      <c r="C214" s="12">
        <v>696</v>
      </c>
      <c r="D214" s="12">
        <v>180</v>
      </c>
      <c r="E214" s="28">
        <f t="shared" si="13"/>
        <v>25.862068965517242</v>
      </c>
      <c r="F214" s="12">
        <v>15</v>
      </c>
      <c r="G214" s="12"/>
      <c r="H214" s="39">
        <v>39</v>
      </c>
      <c r="I214" s="12">
        <f t="shared" si="14"/>
        <v>15</v>
      </c>
      <c r="J214" s="12">
        <f t="shared" si="15"/>
        <v>-24</v>
      </c>
    </row>
    <row r="215" spans="1:10" ht="15.75" x14ac:dyDescent="0.25">
      <c r="A215" s="10">
        <v>6</v>
      </c>
      <c r="B215" s="27" t="s">
        <v>232</v>
      </c>
      <c r="C215" s="12">
        <v>1266</v>
      </c>
      <c r="D215" s="12">
        <v>102</v>
      </c>
      <c r="E215" s="28">
        <f t="shared" si="13"/>
        <v>8.0568720379146921</v>
      </c>
      <c r="F215" s="12">
        <v>18</v>
      </c>
      <c r="G215" s="12"/>
      <c r="H215" s="39">
        <v>22</v>
      </c>
      <c r="I215" s="12">
        <f t="shared" si="14"/>
        <v>18</v>
      </c>
      <c r="J215" s="12">
        <f t="shared" si="15"/>
        <v>-4</v>
      </c>
    </row>
    <row r="216" spans="1:10" ht="15.75" x14ac:dyDescent="0.25">
      <c r="A216" s="10">
        <v>7</v>
      </c>
      <c r="B216" s="27" t="s">
        <v>233</v>
      </c>
      <c r="C216" s="12">
        <v>423</v>
      </c>
      <c r="D216" s="12">
        <v>54</v>
      </c>
      <c r="E216" s="28">
        <f t="shared" si="13"/>
        <v>12.76595744680851</v>
      </c>
      <c r="F216" s="12">
        <v>2</v>
      </c>
      <c r="G216" s="12"/>
      <c r="H216" s="39">
        <v>5</v>
      </c>
      <c r="I216" s="12">
        <f t="shared" si="14"/>
        <v>2</v>
      </c>
      <c r="J216" s="12">
        <f t="shared" si="15"/>
        <v>-3</v>
      </c>
    </row>
    <row r="217" spans="1:10" ht="15.75" x14ac:dyDescent="0.25">
      <c r="A217" s="10">
        <v>8</v>
      </c>
      <c r="B217" s="27" t="s">
        <v>234</v>
      </c>
      <c r="C217" s="12">
        <v>340</v>
      </c>
      <c r="D217" s="12">
        <v>113</v>
      </c>
      <c r="E217" s="28">
        <f t="shared" si="13"/>
        <v>33.235294117647058</v>
      </c>
      <c r="F217" s="12">
        <v>24</v>
      </c>
      <c r="G217" s="12"/>
      <c r="H217" s="39">
        <v>24</v>
      </c>
      <c r="I217" s="12">
        <f t="shared" si="14"/>
        <v>24</v>
      </c>
      <c r="J217" s="12">
        <f t="shared" si="15"/>
        <v>0</v>
      </c>
    </row>
    <row r="218" spans="1:10" ht="15.75" x14ac:dyDescent="0.25">
      <c r="A218" s="10">
        <v>9</v>
      </c>
      <c r="B218" s="27" t="s">
        <v>235</v>
      </c>
      <c r="C218" s="12">
        <v>414</v>
      </c>
      <c r="D218" s="12">
        <v>114</v>
      </c>
      <c r="E218" s="28">
        <f t="shared" si="13"/>
        <v>27.536231884057973</v>
      </c>
      <c r="F218" s="12">
        <v>5</v>
      </c>
      <c r="G218" s="12"/>
      <c r="H218" s="39">
        <v>24</v>
      </c>
      <c r="I218" s="12">
        <f t="shared" si="14"/>
        <v>5</v>
      </c>
      <c r="J218" s="12">
        <f t="shared" si="15"/>
        <v>-19</v>
      </c>
    </row>
    <row r="219" spans="1:10" ht="15.75" x14ac:dyDescent="0.25">
      <c r="A219" s="10">
        <v>10</v>
      </c>
      <c r="B219" s="27" t="s">
        <v>236</v>
      </c>
      <c r="C219" s="12">
        <v>555</v>
      </c>
      <c r="D219" s="12">
        <v>112</v>
      </c>
      <c r="E219" s="28">
        <f t="shared" si="13"/>
        <v>20.18018018018018</v>
      </c>
      <c r="F219" s="12">
        <v>6</v>
      </c>
      <c r="G219" s="12"/>
      <c r="H219" s="39">
        <v>24</v>
      </c>
      <c r="I219" s="12">
        <f t="shared" si="14"/>
        <v>6</v>
      </c>
      <c r="J219" s="12">
        <f t="shared" si="15"/>
        <v>-18</v>
      </c>
    </row>
    <row r="220" spans="1:10" ht="15.75" x14ac:dyDescent="0.25">
      <c r="A220" s="10">
        <v>11</v>
      </c>
      <c r="B220" s="27" t="s">
        <v>237</v>
      </c>
      <c r="C220" s="12">
        <v>531</v>
      </c>
      <c r="D220" s="12">
        <v>248</v>
      </c>
      <c r="E220" s="28">
        <f t="shared" si="13"/>
        <v>46.704331450094159</v>
      </c>
      <c r="F220" s="12">
        <v>26</v>
      </c>
      <c r="G220" s="12"/>
      <c r="H220" s="39">
        <v>55</v>
      </c>
      <c r="I220" s="12">
        <f t="shared" si="14"/>
        <v>26</v>
      </c>
      <c r="J220" s="12">
        <f t="shared" si="15"/>
        <v>-29</v>
      </c>
    </row>
    <row r="221" spans="1:10" ht="15.75" x14ac:dyDescent="0.25">
      <c r="A221" s="2" t="s">
        <v>238</v>
      </c>
      <c r="B221" s="33" t="s">
        <v>239</v>
      </c>
      <c r="C221" s="6">
        <f>SUM(C222:C233)</f>
        <v>7036</v>
      </c>
      <c r="D221" s="6">
        <f>SUM(D222:D233)</f>
        <v>2569</v>
      </c>
      <c r="E221" s="26">
        <f t="shared" si="13"/>
        <v>36.512222853894258</v>
      </c>
      <c r="F221" s="6">
        <f>SUM(F222:F233)</f>
        <v>251</v>
      </c>
      <c r="G221" s="6">
        <v>350</v>
      </c>
      <c r="H221" s="6">
        <f>SUM(H222:H233)</f>
        <v>400</v>
      </c>
      <c r="I221" s="6">
        <f t="shared" si="14"/>
        <v>-99</v>
      </c>
      <c r="J221" s="6">
        <f t="shared" si="15"/>
        <v>-149</v>
      </c>
    </row>
    <row r="222" spans="1:10" ht="15.75" x14ac:dyDescent="0.25">
      <c r="A222" s="10">
        <v>1</v>
      </c>
      <c r="B222" s="27" t="s">
        <v>240</v>
      </c>
      <c r="C222" s="12">
        <v>2067</v>
      </c>
      <c r="D222" s="12">
        <v>297</v>
      </c>
      <c r="E222" s="28">
        <f t="shared" si="13"/>
        <v>14.368650217706822</v>
      </c>
      <c r="F222" s="12">
        <v>62</v>
      </c>
      <c r="G222" s="12"/>
      <c r="H222" s="39">
        <v>46</v>
      </c>
      <c r="I222" s="12">
        <f t="shared" si="14"/>
        <v>62</v>
      </c>
      <c r="J222" s="12">
        <f t="shared" si="15"/>
        <v>16</v>
      </c>
    </row>
    <row r="223" spans="1:10" ht="15.75" x14ac:dyDescent="0.25">
      <c r="A223" s="10">
        <v>2</v>
      </c>
      <c r="B223" s="27" t="s">
        <v>241</v>
      </c>
      <c r="C223" s="12">
        <v>945</v>
      </c>
      <c r="D223" s="12">
        <v>552</v>
      </c>
      <c r="E223" s="28">
        <f t="shared" si="13"/>
        <v>58.412698412698418</v>
      </c>
      <c r="F223" s="12">
        <v>13</v>
      </c>
      <c r="G223" s="12"/>
      <c r="H223" s="39">
        <v>86</v>
      </c>
      <c r="I223" s="12">
        <f t="shared" si="14"/>
        <v>13</v>
      </c>
      <c r="J223" s="12">
        <f t="shared" si="15"/>
        <v>-73</v>
      </c>
    </row>
    <row r="224" spans="1:10" ht="15.75" x14ac:dyDescent="0.25">
      <c r="A224" s="10">
        <v>3</v>
      </c>
      <c r="B224" s="27" t="s">
        <v>242</v>
      </c>
      <c r="C224" s="12">
        <v>669</v>
      </c>
      <c r="D224" s="12">
        <v>201</v>
      </c>
      <c r="E224" s="28">
        <f t="shared" si="13"/>
        <v>30.044843049327351</v>
      </c>
      <c r="F224" s="12">
        <v>42</v>
      </c>
      <c r="G224" s="12"/>
      <c r="H224" s="39">
        <v>31</v>
      </c>
      <c r="I224" s="12">
        <f t="shared" si="14"/>
        <v>42</v>
      </c>
      <c r="J224" s="12">
        <f t="shared" si="15"/>
        <v>11</v>
      </c>
    </row>
    <row r="225" spans="1:10" ht="15.75" x14ac:dyDescent="0.25">
      <c r="A225" s="10">
        <v>4</v>
      </c>
      <c r="B225" s="27" t="s">
        <v>243</v>
      </c>
      <c r="C225" s="12">
        <v>347</v>
      </c>
      <c r="D225" s="12">
        <v>122</v>
      </c>
      <c r="E225" s="28">
        <f t="shared" si="13"/>
        <v>35.158501440922194</v>
      </c>
      <c r="F225" s="12">
        <v>25</v>
      </c>
      <c r="G225" s="12"/>
      <c r="H225" s="39">
        <v>19</v>
      </c>
      <c r="I225" s="12">
        <f t="shared" si="14"/>
        <v>25</v>
      </c>
      <c r="J225" s="12">
        <f t="shared" si="15"/>
        <v>6</v>
      </c>
    </row>
    <row r="226" spans="1:10" ht="15.75" x14ac:dyDescent="0.25">
      <c r="A226" s="10">
        <v>5</v>
      </c>
      <c r="B226" s="27" t="s">
        <v>244</v>
      </c>
      <c r="C226" s="12">
        <v>759</v>
      </c>
      <c r="D226" s="12">
        <v>348</v>
      </c>
      <c r="E226" s="28">
        <f t="shared" si="13"/>
        <v>45.8498023715415</v>
      </c>
      <c r="F226" s="12">
        <v>29</v>
      </c>
      <c r="G226" s="12"/>
      <c r="H226" s="39">
        <v>54</v>
      </c>
      <c r="I226" s="12">
        <f t="shared" si="14"/>
        <v>29</v>
      </c>
      <c r="J226" s="12">
        <f t="shared" si="15"/>
        <v>-25</v>
      </c>
    </row>
    <row r="227" spans="1:10" ht="15.75" x14ac:dyDescent="0.25">
      <c r="A227" s="10">
        <v>6</v>
      </c>
      <c r="B227" s="27" t="s">
        <v>245</v>
      </c>
      <c r="C227" s="12">
        <v>365</v>
      </c>
      <c r="D227" s="12">
        <v>180</v>
      </c>
      <c r="E227" s="28">
        <f t="shared" si="13"/>
        <v>49.315068493150683</v>
      </c>
      <c r="F227" s="12">
        <v>2</v>
      </c>
      <c r="G227" s="12"/>
      <c r="H227" s="39">
        <v>28</v>
      </c>
      <c r="I227" s="12">
        <f t="shared" si="14"/>
        <v>2</v>
      </c>
      <c r="J227" s="12">
        <f t="shared" si="15"/>
        <v>-26</v>
      </c>
    </row>
    <row r="228" spans="1:10" ht="15.75" x14ac:dyDescent="0.25">
      <c r="A228" s="10">
        <v>7</v>
      </c>
      <c r="B228" s="27" t="s">
        <v>246</v>
      </c>
      <c r="C228" s="12">
        <v>254</v>
      </c>
      <c r="D228" s="12">
        <v>125</v>
      </c>
      <c r="E228" s="28">
        <f t="shared" si="13"/>
        <v>49.212598425196852</v>
      </c>
      <c r="F228" s="12">
        <v>7</v>
      </c>
      <c r="G228" s="12"/>
      <c r="H228" s="39">
        <v>19</v>
      </c>
      <c r="I228" s="12">
        <f t="shared" si="14"/>
        <v>7</v>
      </c>
      <c r="J228" s="12">
        <f t="shared" si="15"/>
        <v>-12</v>
      </c>
    </row>
    <row r="229" spans="1:10" ht="15.75" x14ac:dyDescent="0.25">
      <c r="A229" s="10">
        <v>8</v>
      </c>
      <c r="B229" s="27" t="s">
        <v>247</v>
      </c>
      <c r="C229" s="12">
        <v>402</v>
      </c>
      <c r="D229" s="12">
        <v>190</v>
      </c>
      <c r="E229" s="28">
        <f t="shared" si="13"/>
        <v>47.263681592039802</v>
      </c>
      <c r="F229" s="12">
        <v>5</v>
      </c>
      <c r="G229" s="12"/>
      <c r="H229" s="39">
        <v>30</v>
      </c>
      <c r="I229" s="12">
        <f t="shared" si="14"/>
        <v>5</v>
      </c>
      <c r="J229" s="12">
        <f t="shared" si="15"/>
        <v>-25</v>
      </c>
    </row>
    <row r="230" spans="1:10" ht="15.75" x14ac:dyDescent="0.25">
      <c r="A230" s="10">
        <v>9</v>
      </c>
      <c r="B230" s="27" t="s">
        <v>248</v>
      </c>
      <c r="C230" s="12">
        <v>311</v>
      </c>
      <c r="D230" s="12">
        <v>156</v>
      </c>
      <c r="E230" s="28">
        <f t="shared" ref="E230:E270" si="16">D230/C230*100</f>
        <v>50.160771704180064</v>
      </c>
      <c r="F230" s="12">
        <v>10</v>
      </c>
      <c r="G230" s="12"/>
      <c r="H230" s="39">
        <v>24</v>
      </c>
      <c r="I230" s="12">
        <f t="shared" si="14"/>
        <v>10</v>
      </c>
      <c r="J230" s="12">
        <f t="shared" si="15"/>
        <v>-14</v>
      </c>
    </row>
    <row r="231" spans="1:10" ht="15.75" x14ac:dyDescent="0.25">
      <c r="A231" s="10">
        <v>10</v>
      </c>
      <c r="B231" s="27" t="s">
        <v>249</v>
      </c>
      <c r="C231" s="12">
        <v>419</v>
      </c>
      <c r="D231" s="12">
        <v>158</v>
      </c>
      <c r="E231" s="28">
        <f t="shared" si="16"/>
        <v>37.708830548926016</v>
      </c>
      <c r="F231" s="12">
        <v>8</v>
      </c>
      <c r="G231" s="12"/>
      <c r="H231" s="39">
        <v>25</v>
      </c>
      <c r="I231" s="12">
        <f t="shared" si="14"/>
        <v>8</v>
      </c>
      <c r="J231" s="12">
        <f t="shared" si="15"/>
        <v>-17</v>
      </c>
    </row>
    <row r="232" spans="1:10" ht="15.75" x14ac:dyDescent="0.25">
      <c r="A232" s="10">
        <v>11</v>
      </c>
      <c r="B232" s="27" t="s">
        <v>250</v>
      </c>
      <c r="C232" s="12">
        <v>254</v>
      </c>
      <c r="D232" s="12">
        <v>108</v>
      </c>
      <c r="E232" s="28">
        <f t="shared" si="16"/>
        <v>42.519685039370081</v>
      </c>
      <c r="F232" s="12">
        <v>16</v>
      </c>
      <c r="G232" s="12"/>
      <c r="H232" s="39">
        <v>17</v>
      </c>
      <c r="I232" s="12">
        <f t="shared" si="14"/>
        <v>16</v>
      </c>
      <c r="J232" s="12">
        <f t="shared" si="15"/>
        <v>-1</v>
      </c>
    </row>
    <row r="233" spans="1:10" ht="15.75" x14ac:dyDescent="0.25">
      <c r="A233" s="10">
        <v>12</v>
      </c>
      <c r="B233" s="27" t="s">
        <v>251</v>
      </c>
      <c r="C233" s="12">
        <v>244</v>
      </c>
      <c r="D233" s="12">
        <v>132</v>
      </c>
      <c r="E233" s="28">
        <f t="shared" si="16"/>
        <v>54.098360655737707</v>
      </c>
      <c r="F233" s="12">
        <v>32</v>
      </c>
      <c r="G233" s="12"/>
      <c r="H233" s="39">
        <v>21</v>
      </c>
      <c r="I233" s="12">
        <f t="shared" si="14"/>
        <v>32</v>
      </c>
      <c r="J233" s="12">
        <f t="shared" si="15"/>
        <v>11</v>
      </c>
    </row>
    <row r="234" spans="1:10" ht="15.75" x14ac:dyDescent="0.25">
      <c r="A234" s="2" t="s">
        <v>252</v>
      </c>
      <c r="B234" s="33" t="s">
        <v>253</v>
      </c>
      <c r="C234" s="6">
        <f>SUM(C235:C246)</f>
        <v>11816</v>
      </c>
      <c r="D234" s="6">
        <f>SUM(D235:D246)</f>
        <v>1255</v>
      </c>
      <c r="E234" s="26">
        <f t="shared" si="16"/>
        <v>10.621191604603927</v>
      </c>
      <c r="F234" s="6">
        <f>SUM(F235:F246)</f>
        <v>74</v>
      </c>
      <c r="G234" s="6">
        <v>200</v>
      </c>
      <c r="H234" s="6">
        <f>SUM(H235:H246)</f>
        <v>250</v>
      </c>
      <c r="I234" s="6">
        <f t="shared" si="14"/>
        <v>-126</v>
      </c>
      <c r="J234" s="6">
        <f t="shared" si="15"/>
        <v>-176</v>
      </c>
    </row>
    <row r="235" spans="1:10" ht="15.75" x14ac:dyDescent="0.25">
      <c r="A235" s="10">
        <v>1</v>
      </c>
      <c r="B235" s="27" t="s">
        <v>254</v>
      </c>
      <c r="C235" s="12">
        <v>1002</v>
      </c>
      <c r="D235" s="12">
        <v>30</v>
      </c>
      <c r="E235" s="28">
        <f t="shared" si="16"/>
        <v>2.9940119760479043</v>
      </c>
      <c r="F235" s="12">
        <v>9</v>
      </c>
      <c r="G235" s="12"/>
      <c r="H235" s="39">
        <v>3</v>
      </c>
      <c r="I235" s="12">
        <f t="shared" si="14"/>
        <v>9</v>
      </c>
      <c r="J235" s="12">
        <f t="shared" si="15"/>
        <v>6</v>
      </c>
    </row>
    <row r="236" spans="1:10" ht="15.75" x14ac:dyDescent="0.25">
      <c r="A236" s="10">
        <v>2</v>
      </c>
      <c r="B236" s="27" t="s">
        <v>255</v>
      </c>
      <c r="C236" s="12">
        <v>504</v>
      </c>
      <c r="D236" s="12">
        <v>20</v>
      </c>
      <c r="E236" s="28">
        <f t="shared" si="16"/>
        <v>3.9682539682539679</v>
      </c>
      <c r="F236" s="12">
        <v>1</v>
      </c>
      <c r="G236" s="12"/>
      <c r="H236" s="39">
        <v>2</v>
      </c>
      <c r="I236" s="12">
        <f t="shared" si="14"/>
        <v>1</v>
      </c>
      <c r="J236" s="12">
        <f t="shared" si="15"/>
        <v>-1</v>
      </c>
    </row>
    <row r="237" spans="1:10" ht="15.75" x14ac:dyDescent="0.25">
      <c r="A237" s="10">
        <v>3</v>
      </c>
      <c r="B237" s="27" t="s">
        <v>256</v>
      </c>
      <c r="C237" s="12">
        <v>886</v>
      </c>
      <c r="D237" s="12">
        <v>105</v>
      </c>
      <c r="E237" s="28">
        <f t="shared" si="16"/>
        <v>11.851015801354402</v>
      </c>
      <c r="F237" s="12">
        <v>6</v>
      </c>
      <c r="G237" s="12"/>
      <c r="H237" s="39">
        <v>30</v>
      </c>
      <c r="I237" s="12">
        <f t="shared" si="14"/>
        <v>6</v>
      </c>
      <c r="J237" s="12">
        <f t="shared" si="15"/>
        <v>-24</v>
      </c>
    </row>
    <row r="238" spans="1:10" ht="15.75" x14ac:dyDescent="0.25">
      <c r="A238" s="10">
        <v>4</v>
      </c>
      <c r="B238" s="27" t="s">
        <v>257</v>
      </c>
      <c r="C238" s="12">
        <v>672</v>
      </c>
      <c r="D238" s="12">
        <v>46</v>
      </c>
      <c r="E238" s="28">
        <f t="shared" si="16"/>
        <v>6.8452380952380958</v>
      </c>
      <c r="F238" s="12">
        <v>4</v>
      </c>
      <c r="G238" s="12"/>
      <c r="H238" s="39">
        <v>12</v>
      </c>
      <c r="I238" s="12">
        <f t="shared" si="14"/>
        <v>4</v>
      </c>
      <c r="J238" s="12">
        <f t="shared" si="15"/>
        <v>-8</v>
      </c>
    </row>
    <row r="239" spans="1:10" ht="15.75" x14ac:dyDescent="0.25">
      <c r="A239" s="10">
        <v>5</v>
      </c>
      <c r="B239" s="27" t="s">
        <v>258</v>
      </c>
      <c r="C239" s="12">
        <v>2540</v>
      </c>
      <c r="D239" s="12">
        <v>176</v>
      </c>
      <c r="E239" s="28">
        <f t="shared" si="16"/>
        <v>6.9291338582677167</v>
      </c>
      <c r="F239" s="12">
        <v>6</v>
      </c>
      <c r="G239" s="12"/>
      <c r="H239" s="39">
        <v>5</v>
      </c>
      <c r="I239" s="12">
        <f t="shared" si="14"/>
        <v>6</v>
      </c>
      <c r="J239" s="12">
        <f t="shared" si="15"/>
        <v>1</v>
      </c>
    </row>
    <row r="240" spans="1:10" ht="15.75" x14ac:dyDescent="0.25">
      <c r="A240" s="10">
        <v>6</v>
      </c>
      <c r="B240" s="27" t="s">
        <v>259</v>
      </c>
      <c r="C240" s="12">
        <v>913</v>
      </c>
      <c r="D240" s="12">
        <v>102</v>
      </c>
      <c r="E240" s="28">
        <f t="shared" si="16"/>
        <v>11.171960569550931</v>
      </c>
      <c r="F240" s="12">
        <v>3</v>
      </c>
      <c r="G240" s="12"/>
      <c r="H240" s="39">
        <v>5</v>
      </c>
      <c r="I240" s="12">
        <f t="shared" si="14"/>
        <v>3</v>
      </c>
      <c r="J240" s="12">
        <f t="shared" si="15"/>
        <v>-2</v>
      </c>
    </row>
    <row r="241" spans="1:10" ht="15.75" x14ac:dyDescent="0.25">
      <c r="A241" s="10">
        <v>7</v>
      </c>
      <c r="B241" s="27" t="s">
        <v>260</v>
      </c>
      <c r="C241" s="12">
        <v>452</v>
      </c>
      <c r="D241" s="12">
        <v>175</v>
      </c>
      <c r="E241" s="28">
        <f t="shared" si="16"/>
        <v>38.716814159292035</v>
      </c>
      <c r="F241" s="12">
        <v>5</v>
      </c>
      <c r="G241" s="12"/>
      <c r="H241" s="39">
        <v>48</v>
      </c>
      <c r="I241" s="12">
        <f t="shared" si="14"/>
        <v>5</v>
      </c>
      <c r="J241" s="12">
        <f t="shared" si="15"/>
        <v>-43</v>
      </c>
    </row>
    <row r="242" spans="1:10" ht="15.75" x14ac:dyDescent="0.25">
      <c r="A242" s="10">
        <v>8</v>
      </c>
      <c r="B242" s="27" t="s">
        <v>261</v>
      </c>
      <c r="C242" s="12">
        <v>827</v>
      </c>
      <c r="D242" s="12">
        <v>122</v>
      </c>
      <c r="E242" s="28">
        <f t="shared" si="16"/>
        <v>14.752116082224909</v>
      </c>
      <c r="F242" s="12">
        <v>7</v>
      </c>
      <c r="G242" s="12"/>
      <c r="H242" s="39">
        <v>35</v>
      </c>
      <c r="I242" s="12">
        <f t="shared" si="14"/>
        <v>7</v>
      </c>
      <c r="J242" s="12">
        <f t="shared" si="15"/>
        <v>-28</v>
      </c>
    </row>
    <row r="243" spans="1:10" ht="15.75" x14ac:dyDescent="0.25">
      <c r="A243" s="10">
        <v>9</v>
      </c>
      <c r="B243" s="27" t="s">
        <v>262</v>
      </c>
      <c r="C243" s="12">
        <v>294</v>
      </c>
      <c r="D243" s="12">
        <v>123</v>
      </c>
      <c r="E243" s="28">
        <f t="shared" si="16"/>
        <v>41.836734693877553</v>
      </c>
      <c r="F243" s="12">
        <v>8</v>
      </c>
      <c r="G243" s="12"/>
      <c r="H243" s="39">
        <v>39</v>
      </c>
      <c r="I243" s="12">
        <f t="shared" si="14"/>
        <v>8</v>
      </c>
      <c r="J243" s="12">
        <f t="shared" si="15"/>
        <v>-31</v>
      </c>
    </row>
    <row r="244" spans="1:10" ht="15.75" x14ac:dyDescent="0.25">
      <c r="A244" s="16">
        <v>10</v>
      </c>
      <c r="B244" s="29" t="s">
        <v>263</v>
      </c>
      <c r="C244" s="12">
        <v>685</v>
      </c>
      <c r="D244" s="12">
        <v>51</v>
      </c>
      <c r="E244" s="28">
        <f t="shared" si="16"/>
        <v>7.4452554744525541</v>
      </c>
      <c r="F244" s="15">
        <v>0</v>
      </c>
      <c r="G244" s="12"/>
      <c r="H244" s="39">
        <v>10</v>
      </c>
      <c r="I244" s="12">
        <f t="shared" si="14"/>
        <v>0</v>
      </c>
      <c r="J244" s="12">
        <f t="shared" si="15"/>
        <v>-10</v>
      </c>
    </row>
    <row r="245" spans="1:10" ht="15.75" x14ac:dyDescent="0.25">
      <c r="A245" s="10">
        <v>11</v>
      </c>
      <c r="B245" s="27" t="s">
        <v>264</v>
      </c>
      <c r="C245" s="12">
        <v>2384</v>
      </c>
      <c r="D245" s="12">
        <v>156</v>
      </c>
      <c r="E245" s="28">
        <f t="shared" si="16"/>
        <v>6.5436241610738257</v>
      </c>
      <c r="F245" s="12">
        <v>4</v>
      </c>
      <c r="G245" s="12"/>
      <c r="H245" s="39">
        <v>6</v>
      </c>
      <c r="I245" s="12">
        <f t="shared" si="14"/>
        <v>4</v>
      </c>
      <c r="J245" s="12">
        <f t="shared" si="15"/>
        <v>-2</v>
      </c>
    </row>
    <row r="246" spans="1:10" ht="15.75" x14ac:dyDescent="0.25">
      <c r="A246" s="10">
        <v>12</v>
      </c>
      <c r="B246" s="27" t="s">
        <v>265</v>
      </c>
      <c r="C246" s="12">
        <v>657</v>
      </c>
      <c r="D246" s="12">
        <v>149</v>
      </c>
      <c r="E246" s="28">
        <f t="shared" si="16"/>
        <v>22.67884322678843</v>
      </c>
      <c r="F246" s="12">
        <v>21</v>
      </c>
      <c r="G246" s="12"/>
      <c r="H246" s="39">
        <v>55</v>
      </c>
      <c r="I246" s="12">
        <f t="shared" si="14"/>
        <v>21</v>
      </c>
      <c r="J246" s="12">
        <f t="shared" si="15"/>
        <v>-34</v>
      </c>
    </row>
    <row r="247" spans="1:10" ht="15.75" x14ac:dyDescent="0.25">
      <c r="A247" s="2" t="s">
        <v>266</v>
      </c>
      <c r="B247" s="33" t="s">
        <v>267</v>
      </c>
      <c r="C247" s="6">
        <f>SUM(C248:C262)</f>
        <v>18835</v>
      </c>
      <c r="D247" s="6">
        <f>SUM(D248:D262)</f>
        <v>997</v>
      </c>
      <c r="E247" s="26">
        <f t="shared" si="16"/>
        <v>5.2933368728431116</v>
      </c>
      <c r="F247" s="6">
        <f>SUM(F248:F261)</f>
        <v>71</v>
      </c>
      <c r="G247" s="6">
        <v>70</v>
      </c>
      <c r="H247" s="6">
        <f>SUM(H248:H261)</f>
        <v>95</v>
      </c>
      <c r="I247" s="6">
        <f t="shared" si="14"/>
        <v>1</v>
      </c>
      <c r="J247" s="6">
        <f t="shared" si="15"/>
        <v>-24</v>
      </c>
    </row>
    <row r="248" spans="1:10" ht="15.75" x14ac:dyDescent="0.25">
      <c r="A248" s="10">
        <v>1</v>
      </c>
      <c r="B248" s="27" t="s">
        <v>268</v>
      </c>
      <c r="C248" s="12">
        <v>2527</v>
      </c>
      <c r="D248" s="12">
        <v>95</v>
      </c>
      <c r="E248" s="28">
        <f t="shared" si="16"/>
        <v>3.7593984962406015</v>
      </c>
      <c r="F248" s="12">
        <v>7</v>
      </c>
      <c r="G248" s="12"/>
      <c r="H248" s="39">
        <v>4</v>
      </c>
      <c r="I248" s="12">
        <f t="shared" si="14"/>
        <v>7</v>
      </c>
      <c r="J248" s="12">
        <f t="shared" si="15"/>
        <v>3</v>
      </c>
    </row>
    <row r="249" spans="1:10" ht="15.75" x14ac:dyDescent="0.25">
      <c r="A249" s="10">
        <v>2</v>
      </c>
      <c r="B249" s="27" t="s">
        <v>269</v>
      </c>
      <c r="C249" s="12">
        <v>1434</v>
      </c>
      <c r="D249" s="12">
        <v>94</v>
      </c>
      <c r="E249" s="28">
        <f t="shared" si="16"/>
        <v>6.5550906555090656</v>
      </c>
      <c r="F249" s="12">
        <v>15</v>
      </c>
      <c r="G249" s="12"/>
      <c r="H249" s="39">
        <v>10</v>
      </c>
      <c r="I249" s="12">
        <f t="shared" ref="I249:I270" si="17">F249-G249</f>
        <v>15</v>
      </c>
      <c r="J249" s="12">
        <f t="shared" ref="J249:J270" si="18">F249-H249</f>
        <v>5</v>
      </c>
    </row>
    <row r="250" spans="1:10" ht="15.75" x14ac:dyDescent="0.25">
      <c r="A250" s="10">
        <v>3</v>
      </c>
      <c r="B250" s="27" t="s">
        <v>270</v>
      </c>
      <c r="C250" s="12">
        <v>954</v>
      </c>
      <c r="D250" s="12">
        <v>54</v>
      </c>
      <c r="E250" s="28">
        <f t="shared" si="16"/>
        <v>5.6603773584905666</v>
      </c>
      <c r="F250" s="12">
        <v>1</v>
      </c>
      <c r="G250" s="12"/>
      <c r="H250" s="39">
        <v>5</v>
      </c>
      <c r="I250" s="12">
        <f t="shared" si="17"/>
        <v>1</v>
      </c>
      <c r="J250" s="12">
        <f t="shared" si="18"/>
        <v>-4</v>
      </c>
    </row>
    <row r="251" spans="1:10" ht="15.75" x14ac:dyDescent="0.25">
      <c r="A251" s="10">
        <v>4</v>
      </c>
      <c r="B251" s="27" t="s">
        <v>271</v>
      </c>
      <c r="C251" s="12">
        <v>1013</v>
      </c>
      <c r="D251" s="12">
        <v>64</v>
      </c>
      <c r="E251" s="28">
        <f t="shared" si="16"/>
        <v>6.3178677196446191</v>
      </c>
      <c r="F251" s="12">
        <v>6</v>
      </c>
      <c r="G251" s="12"/>
      <c r="H251" s="39">
        <v>5</v>
      </c>
      <c r="I251" s="12">
        <f t="shared" si="17"/>
        <v>6</v>
      </c>
      <c r="J251" s="12">
        <f t="shared" si="18"/>
        <v>1</v>
      </c>
    </row>
    <row r="252" spans="1:10" ht="15.75" x14ac:dyDescent="0.25">
      <c r="A252" s="10">
        <v>5</v>
      </c>
      <c r="B252" s="27" t="s">
        <v>272</v>
      </c>
      <c r="C252" s="12">
        <v>1003</v>
      </c>
      <c r="D252" s="12">
        <v>59</v>
      </c>
      <c r="E252" s="28">
        <f t="shared" si="16"/>
        <v>5.8823529411764701</v>
      </c>
      <c r="F252" s="12">
        <v>5</v>
      </c>
      <c r="G252" s="12"/>
      <c r="H252" s="39">
        <v>3</v>
      </c>
      <c r="I252" s="12">
        <f t="shared" si="17"/>
        <v>5</v>
      </c>
      <c r="J252" s="12">
        <f t="shared" si="18"/>
        <v>2</v>
      </c>
    </row>
    <row r="253" spans="1:10" ht="15.75" x14ac:dyDescent="0.25">
      <c r="A253" s="10">
        <v>6</v>
      </c>
      <c r="B253" s="27" t="s">
        <v>273</v>
      </c>
      <c r="C253" s="12">
        <v>1595</v>
      </c>
      <c r="D253" s="12">
        <v>68</v>
      </c>
      <c r="E253" s="28">
        <f t="shared" si="16"/>
        <v>4.2633228840125392</v>
      </c>
      <c r="F253" s="12">
        <v>2</v>
      </c>
      <c r="G253" s="12"/>
      <c r="H253" s="39">
        <v>3</v>
      </c>
      <c r="I253" s="12">
        <f t="shared" si="17"/>
        <v>2</v>
      </c>
      <c r="J253" s="12">
        <f t="shared" si="18"/>
        <v>-1</v>
      </c>
    </row>
    <row r="254" spans="1:10" ht="15.75" x14ac:dyDescent="0.25">
      <c r="A254" s="10">
        <v>7</v>
      </c>
      <c r="B254" s="27" t="s">
        <v>274</v>
      </c>
      <c r="C254" s="12">
        <v>744</v>
      </c>
      <c r="D254" s="12">
        <v>50</v>
      </c>
      <c r="E254" s="28">
        <f t="shared" si="16"/>
        <v>6.7204301075268811</v>
      </c>
      <c r="F254" s="12">
        <v>2</v>
      </c>
      <c r="G254" s="12"/>
      <c r="H254" s="39">
        <v>2</v>
      </c>
      <c r="I254" s="12">
        <f t="shared" si="17"/>
        <v>2</v>
      </c>
      <c r="J254" s="12">
        <f t="shared" si="18"/>
        <v>0</v>
      </c>
    </row>
    <row r="255" spans="1:10" ht="15.75" x14ac:dyDescent="0.25">
      <c r="A255" s="10">
        <v>8</v>
      </c>
      <c r="B255" s="27" t="s">
        <v>275</v>
      </c>
      <c r="C255" s="12">
        <v>1516</v>
      </c>
      <c r="D255" s="12">
        <v>74</v>
      </c>
      <c r="E255" s="28">
        <f t="shared" si="16"/>
        <v>4.8812664907651717</v>
      </c>
      <c r="F255" s="12">
        <v>3</v>
      </c>
      <c r="G255" s="12"/>
      <c r="H255" s="39">
        <v>5</v>
      </c>
      <c r="I255" s="12">
        <f t="shared" si="17"/>
        <v>3</v>
      </c>
      <c r="J255" s="12">
        <f t="shared" si="18"/>
        <v>-2</v>
      </c>
    </row>
    <row r="256" spans="1:10" ht="15.75" x14ac:dyDescent="0.25">
      <c r="A256" s="10">
        <v>9</v>
      </c>
      <c r="B256" s="27" t="s">
        <v>276</v>
      </c>
      <c r="C256" s="12">
        <v>1236</v>
      </c>
      <c r="D256" s="12">
        <v>60</v>
      </c>
      <c r="E256" s="28">
        <f t="shared" si="16"/>
        <v>4.8543689320388346</v>
      </c>
      <c r="F256" s="12">
        <v>2</v>
      </c>
      <c r="G256" s="12"/>
      <c r="H256" s="39">
        <v>3</v>
      </c>
      <c r="I256" s="12">
        <f t="shared" si="17"/>
        <v>2</v>
      </c>
      <c r="J256" s="12">
        <f t="shared" si="18"/>
        <v>-1</v>
      </c>
    </row>
    <row r="257" spans="1:10" ht="15.75" x14ac:dyDescent="0.25">
      <c r="A257" s="10">
        <v>10</v>
      </c>
      <c r="B257" s="27" t="s">
        <v>277</v>
      </c>
      <c r="C257" s="12">
        <v>1052</v>
      </c>
      <c r="D257" s="12">
        <v>59</v>
      </c>
      <c r="E257" s="28">
        <f t="shared" si="16"/>
        <v>5.6083650190114067</v>
      </c>
      <c r="F257" s="12">
        <v>1</v>
      </c>
      <c r="G257" s="12"/>
      <c r="H257" s="39">
        <v>10</v>
      </c>
      <c r="I257" s="12">
        <f t="shared" si="17"/>
        <v>1</v>
      </c>
      <c r="J257" s="12">
        <f t="shared" si="18"/>
        <v>-9</v>
      </c>
    </row>
    <row r="258" spans="1:10" ht="15.75" x14ac:dyDescent="0.25">
      <c r="A258" s="16">
        <v>11</v>
      </c>
      <c r="B258" s="29" t="s">
        <v>278</v>
      </c>
      <c r="C258" s="12">
        <v>1077</v>
      </c>
      <c r="D258" s="12">
        <v>67</v>
      </c>
      <c r="E258" s="28">
        <f t="shared" si="16"/>
        <v>6.2209842154131847</v>
      </c>
      <c r="F258" s="15">
        <v>0</v>
      </c>
      <c r="G258" s="12"/>
      <c r="H258" s="39">
        <v>4</v>
      </c>
      <c r="I258" s="12">
        <f t="shared" si="17"/>
        <v>0</v>
      </c>
      <c r="J258" s="12">
        <f t="shared" si="18"/>
        <v>-4</v>
      </c>
    </row>
    <row r="259" spans="1:10" ht="15.75" x14ac:dyDescent="0.25">
      <c r="A259" s="10">
        <v>12</v>
      </c>
      <c r="B259" s="27" t="s">
        <v>279</v>
      </c>
      <c r="C259" s="12">
        <v>617</v>
      </c>
      <c r="D259" s="12">
        <v>49</v>
      </c>
      <c r="E259" s="28">
        <f t="shared" si="16"/>
        <v>7.9416531604538081</v>
      </c>
      <c r="F259" s="12">
        <v>14</v>
      </c>
      <c r="G259" s="12"/>
      <c r="H259" s="39">
        <v>10</v>
      </c>
      <c r="I259" s="12">
        <f t="shared" si="17"/>
        <v>14</v>
      </c>
      <c r="J259" s="12">
        <f t="shared" si="18"/>
        <v>4</v>
      </c>
    </row>
    <row r="260" spans="1:10" ht="15.75" x14ac:dyDescent="0.25">
      <c r="A260" s="10">
        <v>13</v>
      </c>
      <c r="B260" s="27" t="s">
        <v>280</v>
      </c>
      <c r="C260" s="12">
        <v>832</v>
      </c>
      <c r="D260" s="12">
        <v>90</v>
      </c>
      <c r="E260" s="28">
        <f t="shared" si="16"/>
        <v>10.817307692307693</v>
      </c>
      <c r="F260" s="12">
        <v>8</v>
      </c>
      <c r="G260" s="12"/>
      <c r="H260" s="39">
        <v>18</v>
      </c>
      <c r="I260" s="12">
        <f t="shared" si="17"/>
        <v>8</v>
      </c>
      <c r="J260" s="12">
        <f t="shared" si="18"/>
        <v>-10</v>
      </c>
    </row>
    <row r="261" spans="1:10" ht="15.75" x14ac:dyDescent="0.25">
      <c r="A261" s="10">
        <v>14</v>
      </c>
      <c r="B261" s="27" t="s">
        <v>281</v>
      </c>
      <c r="C261" s="12">
        <v>2178</v>
      </c>
      <c r="D261" s="12">
        <v>93</v>
      </c>
      <c r="E261" s="28">
        <f t="shared" si="16"/>
        <v>4.2699724517906334</v>
      </c>
      <c r="F261" s="12">
        <v>5</v>
      </c>
      <c r="G261" s="12"/>
      <c r="H261" s="39">
        <v>13</v>
      </c>
      <c r="I261" s="12">
        <f t="shared" si="17"/>
        <v>5</v>
      </c>
      <c r="J261" s="12">
        <f t="shared" si="18"/>
        <v>-8</v>
      </c>
    </row>
    <row r="262" spans="1:10" ht="15.75" x14ac:dyDescent="0.25">
      <c r="A262" s="16">
        <v>15</v>
      </c>
      <c r="B262" s="29" t="s">
        <v>282</v>
      </c>
      <c r="C262" s="12">
        <v>1057</v>
      </c>
      <c r="D262" s="12">
        <v>21</v>
      </c>
      <c r="E262" s="28">
        <f t="shared" si="16"/>
        <v>1.9867549668874174</v>
      </c>
      <c r="F262" s="14">
        <v>0</v>
      </c>
      <c r="G262" s="39"/>
      <c r="H262" s="39">
        <v>0</v>
      </c>
      <c r="I262" s="12">
        <f t="shared" si="17"/>
        <v>0</v>
      </c>
      <c r="J262" s="12">
        <f t="shared" si="18"/>
        <v>0</v>
      </c>
    </row>
    <row r="263" spans="1:10" ht="15.75" x14ac:dyDescent="0.25">
      <c r="A263" s="2" t="s">
        <v>283</v>
      </c>
      <c r="B263" s="33" t="s">
        <v>284</v>
      </c>
      <c r="C263" s="6">
        <f>SUM(C264:C270)</f>
        <v>8907</v>
      </c>
      <c r="D263" s="6">
        <f>SUM(D264:D270)</f>
        <v>908</v>
      </c>
      <c r="E263" s="26">
        <f t="shared" si="16"/>
        <v>10.194229257887056</v>
      </c>
      <c r="F263" s="40">
        <f>SUM(F264:F270)</f>
        <v>26</v>
      </c>
      <c r="G263" s="40">
        <v>50</v>
      </c>
      <c r="H263" s="40">
        <f>SUM(H264:H270)</f>
        <v>74</v>
      </c>
      <c r="I263" s="6">
        <f t="shared" si="17"/>
        <v>-24</v>
      </c>
      <c r="J263" s="6">
        <f t="shared" si="18"/>
        <v>-48</v>
      </c>
    </row>
    <row r="264" spans="1:10" ht="15.75" x14ac:dyDescent="0.25">
      <c r="A264" s="10">
        <v>1</v>
      </c>
      <c r="B264" s="27" t="s">
        <v>285</v>
      </c>
      <c r="C264" s="12">
        <v>645</v>
      </c>
      <c r="D264" s="12">
        <v>76</v>
      </c>
      <c r="E264" s="28">
        <f t="shared" si="16"/>
        <v>11.782945736434108</v>
      </c>
      <c r="F264" s="39">
        <v>5</v>
      </c>
      <c r="G264" s="39"/>
      <c r="H264" s="39">
        <v>19</v>
      </c>
      <c r="I264" s="12">
        <f t="shared" si="17"/>
        <v>5</v>
      </c>
      <c r="J264" s="12">
        <f t="shared" si="18"/>
        <v>-14</v>
      </c>
    </row>
    <row r="265" spans="1:10" ht="15.75" x14ac:dyDescent="0.25">
      <c r="A265" s="16">
        <v>2</v>
      </c>
      <c r="B265" s="29" t="s">
        <v>286</v>
      </c>
      <c r="C265" s="12">
        <v>1004</v>
      </c>
      <c r="D265" s="12">
        <v>136</v>
      </c>
      <c r="E265" s="28">
        <f t="shared" si="16"/>
        <v>13.545816733067728</v>
      </c>
      <c r="F265" s="14">
        <v>0</v>
      </c>
      <c r="G265" s="39"/>
      <c r="H265" s="39">
        <v>9</v>
      </c>
      <c r="I265" s="12">
        <f t="shared" si="17"/>
        <v>0</v>
      </c>
      <c r="J265" s="12">
        <f t="shared" si="18"/>
        <v>-9</v>
      </c>
    </row>
    <row r="266" spans="1:10" ht="15.75" x14ac:dyDescent="0.25">
      <c r="A266" s="10">
        <v>3</v>
      </c>
      <c r="B266" s="27" t="s">
        <v>287</v>
      </c>
      <c r="C266" s="12">
        <v>1133</v>
      </c>
      <c r="D266" s="12">
        <v>164</v>
      </c>
      <c r="E266" s="28">
        <f t="shared" si="16"/>
        <v>14.474845542806708</v>
      </c>
      <c r="F266" s="39">
        <v>8</v>
      </c>
      <c r="G266" s="39"/>
      <c r="H266" s="39">
        <v>10</v>
      </c>
      <c r="I266" s="12">
        <f t="shared" si="17"/>
        <v>8</v>
      </c>
      <c r="J266" s="12">
        <f t="shared" si="18"/>
        <v>-2</v>
      </c>
    </row>
    <row r="267" spans="1:10" ht="15.75" x14ac:dyDescent="0.25">
      <c r="A267" s="10">
        <v>4</v>
      </c>
      <c r="B267" s="27" t="s">
        <v>288</v>
      </c>
      <c r="C267" s="12">
        <v>829</v>
      </c>
      <c r="D267" s="12">
        <v>52</v>
      </c>
      <c r="E267" s="28">
        <f t="shared" si="16"/>
        <v>6.272617611580217</v>
      </c>
      <c r="F267" s="39">
        <v>1</v>
      </c>
      <c r="G267" s="39"/>
      <c r="H267" s="39">
        <v>2</v>
      </c>
      <c r="I267" s="12">
        <f t="shared" si="17"/>
        <v>1</v>
      </c>
      <c r="J267" s="12">
        <f t="shared" si="18"/>
        <v>-1</v>
      </c>
    </row>
    <row r="268" spans="1:10" ht="15.75" x14ac:dyDescent="0.25">
      <c r="A268" s="10">
        <v>5</v>
      </c>
      <c r="B268" s="27" t="s">
        <v>289</v>
      </c>
      <c r="C268" s="12">
        <v>823</v>
      </c>
      <c r="D268" s="12">
        <v>79</v>
      </c>
      <c r="E268" s="28">
        <f t="shared" si="16"/>
        <v>9.5990279465370598</v>
      </c>
      <c r="F268" s="39">
        <v>3</v>
      </c>
      <c r="G268" s="39"/>
      <c r="H268" s="39">
        <v>9</v>
      </c>
      <c r="I268" s="12">
        <f t="shared" si="17"/>
        <v>3</v>
      </c>
      <c r="J268" s="12">
        <f t="shared" si="18"/>
        <v>-6</v>
      </c>
    </row>
    <row r="269" spans="1:10" ht="15.75" x14ac:dyDescent="0.25">
      <c r="A269" s="10">
        <v>6</v>
      </c>
      <c r="B269" s="27" t="s">
        <v>290</v>
      </c>
      <c r="C269" s="12">
        <v>1684</v>
      </c>
      <c r="D269" s="12">
        <v>178</v>
      </c>
      <c r="E269" s="28">
        <f t="shared" si="16"/>
        <v>10.570071258907364</v>
      </c>
      <c r="F269" s="39">
        <v>5</v>
      </c>
      <c r="G269" s="39"/>
      <c r="H269" s="39">
        <v>15</v>
      </c>
      <c r="I269" s="12">
        <f t="shared" si="17"/>
        <v>5</v>
      </c>
      <c r="J269" s="12">
        <f t="shared" si="18"/>
        <v>-10</v>
      </c>
    </row>
    <row r="270" spans="1:10" ht="15.75" x14ac:dyDescent="0.25">
      <c r="A270" s="10">
        <v>7</v>
      </c>
      <c r="B270" s="27" t="s">
        <v>291</v>
      </c>
      <c r="C270" s="12">
        <v>2789</v>
      </c>
      <c r="D270" s="12">
        <v>223</v>
      </c>
      <c r="E270" s="28">
        <f t="shared" si="16"/>
        <v>7.9956973825743987</v>
      </c>
      <c r="F270" s="39">
        <v>4</v>
      </c>
      <c r="G270" s="39"/>
      <c r="H270" s="39">
        <v>10</v>
      </c>
      <c r="I270" s="12">
        <f t="shared" si="17"/>
        <v>4</v>
      </c>
      <c r="J270" s="12">
        <f t="shared" si="18"/>
        <v>-6</v>
      </c>
    </row>
    <row r="271" spans="1:10" ht="15.75" x14ac:dyDescent="0.25">
      <c r="A271" s="69"/>
      <c r="B271" s="69"/>
      <c r="C271" s="69"/>
      <c r="D271" s="69"/>
      <c r="E271" s="69"/>
      <c r="F271" s="69"/>
      <c r="G271" s="69"/>
      <c r="H271" s="69"/>
      <c r="I271" s="69"/>
      <c r="J271" s="69"/>
    </row>
  </sheetData>
  <mergeCells count="14">
    <mergeCell ref="A8:B8"/>
    <mergeCell ref="A271:J271"/>
    <mergeCell ref="A1:J1"/>
    <mergeCell ref="A2:J2"/>
    <mergeCell ref="A3:J3"/>
    <mergeCell ref="A4:A6"/>
    <mergeCell ref="B4:B6"/>
    <mergeCell ref="C4:E4"/>
    <mergeCell ref="F4:F6"/>
    <mergeCell ref="G4:H5"/>
    <mergeCell ref="I4:J5"/>
    <mergeCell ref="C5:C6"/>
    <mergeCell ref="D5:D6"/>
    <mergeCell ref="E5:E6"/>
  </mergeCells>
  <pageMargins left="0.39370078740157483" right="0" top="0.39370078740157483" bottom="0.19685039370078741" header="0.31496062992125984" footer="0.31496062992125984"/>
  <pageSetup paperSize="9" orientation="portrait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Huyen</vt:lpstr>
      <vt:lpstr>Xa</vt:lpstr>
      <vt:lpstr>Xa!Print_Titles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2020-04-22T02:15:11Z</cp:lastPrinted>
  <dcterms:created xsi:type="dcterms:W3CDTF">2020-04-22T02:01:48Z</dcterms:created>
  <dcterms:modified xsi:type="dcterms:W3CDTF">2020-07-09T03:43:27Z</dcterms:modified>
</cp:coreProperties>
</file>