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ĐKTCận N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K52" i="1"/>
  <c r="K51" i="1" s="1"/>
  <c r="J52" i="1"/>
  <c r="I52" i="1"/>
  <c r="H52" i="1"/>
  <c r="H51" i="1" s="1"/>
  <c r="G52" i="1"/>
  <c r="G51" i="1" s="1"/>
  <c r="F52" i="1"/>
  <c r="E52" i="1"/>
  <c r="J51" i="1"/>
  <c r="I51" i="1"/>
  <c r="F51" i="1"/>
  <c r="E51" i="1"/>
  <c r="K47" i="1"/>
  <c r="J47" i="1"/>
  <c r="J46" i="1" s="1"/>
  <c r="I47" i="1"/>
  <c r="I46" i="1" s="1"/>
  <c r="H47" i="1"/>
  <c r="G47" i="1"/>
  <c r="F47" i="1"/>
  <c r="F46" i="1" s="1"/>
  <c r="E47" i="1"/>
  <c r="E46" i="1" s="1"/>
  <c r="K46" i="1"/>
  <c r="H46" i="1"/>
  <c r="G46" i="1"/>
  <c r="E44" i="1"/>
  <c r="E42" i="1" s="1"/>
  <c r="E39" i="1" s="1"/>
  <c r="K42" i="1"/>
  <c r="J42" i="1"/>
  <c r="I42" i="1"/>
  <c r="I39" i="1" s="1"/>
  <c r="H42" i="1"/>
  <c r="G42" i="1"/>
  <c r="F42" i="1"/>
  <c r="K40" i="1"/>
  <c r="K39" i="1" s="1"/>
  <c r="J40" i="1"/>
  <c r="I40" i="1"/>
  <c r="H40" i="1"/>
  <c r="H39" i="1" s="1"/>
  <c r="G40" i="1"/>
  <c r="G39" i="1" s="1"/>
  <c r="F40" i="1"/>
  <c r="E40" i="1"/>
  <c r="J39" i="1"/>
  <c r="F39" i="1"/>
  <c r="E38" i="1"/>
  <c r="E37" i="1"/>
  <c r="E36" i="1" s="1"/>
  <c r="K36" i="1"/>
  <c r="K20" i="1" s="1"/>
  <c r="J36" i="1"/>
  <c r="I36" i="1"/>
  <c r="H36" i="1"/>
  <c r="G36" i="1"/>
  <c r="G20" i="1" s="1"/>
  <c r="F36" i="1"/>
  <c r="E35" i="1"/>
  <c r="E34" i="1"/>
  <c r="E33" i="1" s="1"/>
  <c r="K33" i="1"/>
  <c r="J33" i="1"/>
  <c r="I33" i="1"/>
  <c r="H33" i="1"/>
  <c r="G33" i="1"/>
  <c r="F33" i="1"/>
  <c r="E32" i="1"/>
  <c r="E31" i="1" s="1"/>
  <c r="K31" i="1"/>
  <c r="J31" i="1"/>
  <c r="I31" i="1"/>
  <c r="H31" i="1"/>
  <c r="G31" i="1"/>
  <c r="F31" i="1"/>
  <c r="E30" i="1"/>
  <c r="E29" i="1"/>
  <c r="K28" i="1"/>
  <c r="J28" i="1"/>
  <c r="I28" i="1"/>
  <c r="H28" i="1"/>
  <c r="G28" i="1"/>
  <c r="F28" i="1"/>
  <c r="E28" i="1"/>
  <c r="E26" i="1"/>
  <c r="E25" i="1"/>
  <c r="E24" i="1"/>
  <c r="E23" i="1"/>
  <c r="E22" i="1"/>
  <c r="K21" i="1"/>
  <c r="J21" i="1"/>
  <c r="J20" i="1" s="1"/>
  <c r="I21" i="1"/>
  <c r="I20" i="1" s="1"/>
  <c r="H21" i="1"/>
  <c r="G21" i="1"/>
  <c r="F21" i="1"/>
  <c r="F20" i="1" s="1"/>
  <c r="E21" i="1"/>
  <c r="H20" i="1"/>
  <c r="E19" i="1"/>
  <c r="E18" i="1" s="1"/>
  <c r="E17" i="1" s="1"/>
  <c r="K18" i="1"/>
  <c r="J18" i="1"/>
  <c r="I18" i="1"/>
  <c r="I17" i="1" s="1"/>
  <c r="H18" i="1"/>
  <c r="H17" i="1" s="1"/>
  <c r="G79" i="1" s="1"/>
  <c r="G18" i="1"/>
  <c r="F18" i="1"/>
  <c r="K17" i="1"/>
  <c r="K63" i="1" s="1"/>
  <c r="J17" i="1"/>
  <c r="G17" i="1"/>
  <c r="G63" i="1" s="1"/>
  <c r="F17" i="1"/>
  <c r="K13" i="1"/>
  <c r="J13" i="1"/>
  <c r="I13" i="1"/>
  <c r="H13" i="1"/>
  <c r="G13" i="1"/>
  <c r="F13" i="1"/>
  <c r="E13" i="1"/>
  <c r="E11" i="1"/>
  <c r="K10" i="1"/>
  <c r="J10" i="1"/>
  <c r="J9" i="1" s="1"/>
  <c r="I10" i="1"/>
  <c r="H10" i="1"/>
  <c r="G10" i="1"/>
  <c r="F10" i="1"/>
  <c r="F9" i="1" s="1"/>
  <c r="E10" i="1"/>
  <c r="K9" i="1"/>
  <c r="J79" i="1" s="1"/>
  <c r="I9" i="1"/>
  <c r="H9" i="1"/>
  <c r="H63" i="1" s="1"/>
  <c r="G9" i="1"/>
  <c r="F79" i="1" s="1"/>
  <c r="E9" i="1"/>
  <c r="F63" i="1" l="1"/>
  <c r="E79" i="1"/>
  <c r="I63" i="1"/>
  <c r="E20" i="1"/>
  <c r="D79" i="1" s="1"/>
  <c r="J63" i="1"/>
  <c r="I79" i="1"/>
  <c r="H79" i="1"/>
  <c r="E63" i="1" l="1"/>
</calcChain>
</file>

<file path=xl/sharedStrings.xml><?xml version="1.0" encoding="utf-8"?>
<sst xmlns="http://schemas.openxmlformats.org/spreadsheetml/2006/main" count="78" uniqueCount="78">
  <si>
    <t>Phụ lục 6</t>
  </si>
  <si>
    <t>(Kèm theo Công văn số 614/LĐTBXH-BTXH ngày 09/5/2018 của Sở Lao động - Thương binh và Xã hội tỉnh Quảng Nam)</t>
  </si>
  <si>
    <t xml:space="preserve">STT </t>
  </si>
  <si>
    <t>Họ và tên hộ cận nghèo đăng ký thoát cận nghèo bền vững</t>
  </si>
  <si>
    <t>Năm sinh</t>
  </si>
  <si>
    <t>Số nhân khẩu của hộ cận nghèo đăng ký thoát cận nghèo bền vững</t>
  </si>
  <si>
    <t>Tình trạng vay vốn tại Ngân hàng Chính sách xã hội (vay theo diện hộ cận nghèo)</t>
  </si>
  <si>
    <t>Nam</t>
  </si>
  <si>
    <t>Nữ</t>
  </si>
  <si>
    <t>Tổng số</t>
  </si>
  <si>
    <t>Trong đó:</t>
  </si>
  <si>
    <t>Đã vay vốn</t>
  </si>
  <si>
    <t>Nhu cầu vay mới (tr.đồng)</t>
  </si>
  <si>
    <t>Đã có thẻ BHYT</t>
  </si>
  <si>
    <t>Chưa có thẻ BHYT</t>
  </si>
  <si>
    <t>Tổng số tiền đã vay (hộ)</t>
  </si>
  <si>
    <t>Số tiền hiện còn nợ (tr.đồng)</t>
  </si>
  <si>
    <t>Nhu cầu vay thêm (tr.đồng)</t>
  </si>
  <si>
    <t>5=6+7</t>
  </si>
  <si>
    <t>I</t>
  </si>
  <si>
    <t>Xã Atiêng</t>
  </si>
  <si>
    <t>Thôn Tàvàng</t>
  </si>
  <si>
    <t>Pơloong Hệ</t>
  </si>
  <si>
    <t>A lăng Thị Cưnh</t>
  </si>
  <si>
    <t>Thôn Agrồng</t>
  </si>
  <si>
    <t>Bờnướch Thị Nê</t>
  </si>
  <si>
    <t>Blúp Mưa</t>
  </si>
  <si>
    <t>Ra đa Thị Nhiếc</t>
  </si>
  <si>
    <t>II</t>
  </si>
  <si>
    <t>Xã Bhalêê</t>
  </si>
  <si>
    <t>Thôn Atép 1</t>
  </si>
  <si>
    <t>Avô Crứt</t>
  </si>
  <si>
    <t>III</t>
  </si>
  <si>
    <t>Xã Ch'ơm</t>
  </si>
  <si>
    <t>Thôn Cha'nốc</t>
  </si>
  <si>
    <t>Alăng Ngôi</t>
  </si>
  <si>
    <t>Alăng Nhát</t>
  </si>
  <si>
    <t>Alăng Priếy</t>
  </si>
  <si>
    <t>Alăng Prích</t>
  </si>
  <si>
    <t>Agiêng Đời</t>
  </si>
  <si>
    <t>Cơlâu Crơớch</t>
  </si>
  <si>
    <t>1945</t>
  </si>
  <si>
    <t>Thôn H'júh</t>
  </si>
  <si>
    <t>Pơloong Nơớch</t>
  </si>
  <si>
    <t>Bríu Bhxứ</t>
  </si>
  <si>
    <t>1947</t>
  </si>
  <si>
    <t>Thôn Z'rướt</t>
  </si>
  <si>
    <t>Tangôn Minh</t>
  </si>
  <si>
    <t>Thôn Atu 2</t>
  </si>
  <si>
    <t>Tangôn Éch</t>
  </si>
  <si>
    <t>Bríu Nhôi</t>
  </si>
  <si>
    <t>Thôn Achoong</t>
  </si>
  <si>
    <t>Alăng Nha</t>
  </si>
  <si>
    <t>Tangôn Nhang</t>
  </si>
  <si>
    <t>IV</t>
  </si>
  <si>
    <t>Xã Lăng</t>
  </si>
  <si>
    <t>Thôn Nal</t>
  </si>
  <si>
    <t>Cơlâu Nghim</t>
  </si>
  <si>
    <t>Thôn Tàri</t>
  </si>
  <si>
    <t>Bling Tia</t>
  </si>
  <si>
    <t>Jơdêl Lứi</t>
  </si>
  <si>
    <t>Thôn Pơrning</t>
  </si>
  <si>
    <t>V</t>
  </si>
  <si>
    <t>Xã Tr'hy</t>
  </si>
  <si>
    <t>Thôn Voòng</t>
  </si>
  <si>
    <t>Coor Kiên</t>
  </si>
  <si>
    <t>Cơlâu Ngứu</t>
  </si>
  <si>
    <t>Cơlâu Rơới</t>
  </si>
  <si>
    <t>VI</t>
  </si>
  <si>
    <t>Xã Axan</t>
  </si>
  <si>
    <t>Thôn Arầng 3</t>
  </si>
  <si>
    <t>Zơrâm Nai</t>
  </si>
  <si>
    <t>Tây Giang, ngày...............tháng 8 năm 2017</t>
  </si>
  <si>
    <t>Người lập biểu</t>
  </si>
  <si>
    <t>TM. ỦY BAN NHÂN DÂN</t>
  </si>
  <si>
    <t>CHỦ TỊCH</t>
  </si>
  <si>
    <t>Tổng cộng</t>
  </si>
  <si>
    <t xml:space="preserve">
TỔNG HỢP DANH SÁCH HỘ CẬN NGHÈO ĐĂNG KÝ THOÁT CẬN NGHÈO BỀN VỮNG NĂM 2018
TRÊN ĐỊA BÀN HUYỆN TÂY GIANG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</si>
</sst>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i/>
      <sz val="13"/>
      <color indexed="8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/>
    <xf numFmtId="0" fontId="6" fillId="0" borderId="1" xfId="0" applyFont="1" applyBorder="1" applyAlignment="1">
      <alignment horizontal="left"/>
    </xf>
    <xf numFmtId="0" fontId="7" fillId="0" borderId="0" xfId="0" applyFont="1" applyFill="1"/>
    <xf numFmtId="0" fontId="7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64" fontId="8" fillId="0" borderId="5" xfId="0" applyNumberFormat="1" applyFont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0" fontId="11" fillId="0" borderId="0" xfId="0" applyFont="1"/>
    <xf numFmtId="0" fontId="9" fillId="0" borderId="5" xfId="0" applyFont="1" applyFill="1" applyBorder="1" applyAlignment="1">
      <alignment horizontal="left"/>
    </xf>
    <xf numFmtId="0" fontId="9" fillId="0" borderId="5" xfId="0" applyFont="1" applyFill="1" applyBorder="1" applyAlignment="1"/>
    <xf numFmtId="164" fontId="9" fillId="0" borderId="5" xfId="1" applyNumberFormat="1" applyFont="1" applyFill="1" applyBorder="1" applyAlignment="1">
      <alignment horizontal="right" shrinkToFit="1"/>
    </xf>
    <xf numFmtId="164" fontId="8" fillId="0" borderId="5" xfId="1" applyNumberFormat="1" applyFont="1" applyFill="1" applyBorder="1" applyAlignment="1">
      <alignment horizontal="right" shrinkToFit="1"/>
    </xf>
    <xf numFmtId="0" fontId="12" fillId="0" borderId="5" xfId="0" applyFont="1" applyFill="1" applyBorder="1" applyAlignment="1">
      <alignment horizontal="center" wrapText="1"/>
    </xf>
    <xf numFmtId="164" fontId="12" fillId="0" borderId="5" xfId="1" applyNumberFormat="1" applyFont="1" applyFill="1" applyBorder="1" applyAlignment="1">
      <alignment horizontal="right" shrinkToFit="1"/>
    </xf>
    <xf numFmtId="0" fontId="9" fillId="0" borderId="5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164" fontId="8" fillId="0" borderId="5" xfId="1" applyNumberFormat="1" applyFont="1" applyFill="1" applyBorder="1" applyAlignment="1">
      <alignment shrinkToFit="1"/>
    </xf>
    <xf numFmtId="164" fontId="8" fillId="0" borderId="5" xfId="1" applyNumberFormat="1" applyFont="1" applyBorder="1" applyAlignment="1">
      <alignment shrinkToFit="1"/>
    </xf>
    <xf numFmtId="0" fontId="10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164" fontId="10" fillId="0" borderId="5" xfId="1" applyNumberFormat="1" applyFont="1" applyFill="1" applyBorder="1" applyAlignment="1">
      <alignment horizontal="center" shrinkToFit="1"/>
    </xf>
    <xf numFmtId="164" fontId="10" fillId="0" borderId="5" xfId="1" applyNumberFormat="1" applyFont="1" applyBorder="1" applyAlignment="1">
      <alignment horizontal="center" shrinkToFit="1"/>
    </xf>
    <xf numFmtId="164" fontId="9" fillId="0" borderId="5" xfId="1" applyNumberFormat="1" applyFont="1" applyFill="1" applyBorder="1" applyAlignment="1">
      <alignment horizontal="center" shrinkToFit="1"/>
    </xf>
    <xf numFmtId="164" fontId="9" fillId="0" borderId="5" xfId="1" applyNumberFormat="1" applyFont="1" applyFill="1" applyBorder="1" applyAlignment="1">
      <alignment shrinkToFit="1"/>
    </xf>
    <xf numFmtId="164" fontId="9" fillId="0" borderId="5" xfId="1" applyNumberFormat="1" applyFont="1" applyBorder="1" applyAlignment="1">
      <alignment shrinkToFit="1"/>
    </xf>
    <xf numFmtId="164" fontId="9" fillId="0" borderId="5" xfId="1" applyNumberFormat="1" applyFont="1" applyBorder="1" applyAlignment="1">
      <alignment horizontal="center" shrinkToFit="1"/>
    </xf>
    <xf numFmtId="0" fontId="9" fillId="0" borderId="5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/>
    <xf numFmtId="0" fontId="9" fillId="0" borderId="5" xfId="0" quotePrefix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left"/>
    </xf>
    <xf numFmtId="0" fontId="13" fillId="0" borderId="5" xfId="0" quotePrefix="1" applyFont="1" applyFill="1" applyBorder="1" applyAlignment="1">
      <alignment horizontal="center"/>
    </xf>
    <xf numFmtId="164" fontId="13" fillId="0" borderId="5" xfId="1" applyNumberFormat="1" applyFont="1" applyFill="1" applyBorder="1" applyAlignment="1">
      <alignment horizontal="center" shrinkToFit="1"/>
    </xf>
    <xf numFmtId="164" fontId="13" fillId="0" borderId="5" xfId="1" applyNumberFormat="1" applyFont="1" applyFill="1" applyBorder="1" applyAlignment="1">
      <alignment shrinkToFit="1"/>
    </xf>
    <xf numFmtId="164" fontId="13" fillId="0" borderId="5" xfId="1" applyNumberFormat="1" applyFont="1" applyBorder="1" applyAlignment="1">
      <alignment shrinkToFit="1"/>
    </xf>
    <xf numFmtId="0" fontId="9" fillId="0" borderId="5" xfId="0" applyFont="1" applyBorder="1" applyAlignment="1">
      <alignment horizontal="left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3" fillId="0" borderId="5" xfId="0" applyFont="1" applyFill="1" applyBorder="1" applyAlignment="1"/>
    <xf numFmtId="0" fontId="13" fillId="0" borderId="5" xfId="0" applyFont="1" applyFill="1" applyBorder="1" applyAlignment="1">
      <alignment horizontal="right"/>
    </xf>
    <xf numFmtId="0" fontId="13" fillId="0" borderId="5" xfId="0" applyFont="1" applyBorder="1" applyAlignment="1">
      <alignment horizontal="left"/>
    </xf>
    <xf numFmtId="0" fontId="9" fillId="0" borderId="5" xfId="0" applyFont="1" applyFill="1" applyBorder="1" applyAlignment="1">
      <alignment horizontal="center" shrinkToFi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Fill="1" applyBorder="1" applyAlignment="1"/>
    <xf numFmtId="0" fontId="9" fillId="0" borderId="0" xfId="0" applyFont="1" applyAlignme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/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8" fillId="0" borderId="5" xfId="0" applyNumberFormat="1" applyFont="1" applyBorder="1" applyAlignment="1"/>
    <xf numFmtId="164" fontId="8" fillId="0" borderId="5" xfId="0" applyNumberFormat="1" applyFont="1" applyFill="1" applyBorder="1" applyAlignment="1"/>
    <xf numFmtId="0" fontId="3" fillId="0" borderId="0" xfId="0" applyFont="1" applyFill="1"/>
    <xf numFmtId="164" fontId="3" fillId="0" borderId="0" xfId="0" applyNumberFormat="1" applyFont="1"/>
    <xf numFmtId="164" fontId="3" fillId="0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workbookViewId="0">
      <selection activeCell="P18" sqref="P18"/>
    </sheetView>
  </sheetViews>
  <sheetFormatPr defaultRowHeight="18.75" x14ac:dyDescent="0.3"/>
  <cols>
    <col min="1" max="1" width="5.140625" style="2" customWidth="1"/>
    <col min="2" max="2" width="34.7109375" style="2" customWidth="1"/>
    <col min="3" max="8" width="9.7109375" style="2" customWidth="1"/>
    <col min="9" max="10" width="9.7109375" style="88" customWidth="1"/>
    <col min="11" max="11" width="9.7109375" style="2" customWidth="1"/>
    <col min="12" max="250" width="9.140625" style="2"/>
    <col min="251" max="251" width="7.140625" style="2" customWidth="1"/>
    <col min="252" max="252" width="34.7109375" style="2" customWidth="1"/>
    <col min="253" max="261" width="10.85546875" style="2" customWidth="1"/>
    <col min="262" max="506" width="9.140625" style="2"/>
    <col min="507" max="507" width="7.140625" style="2" customWidth="1"/>
    <col min="508" max="508" width="34.7109375" style="2" customWidth="1"/>
    <col min="509" max="517" width="10.85546875" style="2" customWidth="1"/>
    <col min="518" max="762" width="9.140625" style="2"/>
    <col min="763" max="763" width="7.140625" style="2" customWidth="1"/>
    <col min="764" max="764" width="34.7109375" style="2" customWidth="1"/>
    <col min="765" max="773" width="10.85546875" style="2" customWidth="1"/>
    <col min="774" max="1018" width="9.140625" style="2"/>
    <col min="1019" max="1019" width="7.140625" style="2" customWidth="1"/>
    <col min="1020" max="1020" width="34.7109375" style="2" customWidth="1"/>
    <col min="1021" max="1029" width="10.85546875" style="2" customWidth="1"/>
    <col min="1030" max="1274" width="9.140625" style="2"/>
    <col min="1275" max="1275" width="7.140625" style="2" customWidth="1"/>
    <col min="1276" max="1276" width="34.7109375" style="2" customWidth="1"/>
    <col min="1277" max="1285" width="10.85546875" style="2" customWidth="1"/>
    <col min="1286" max="1530" width="9.140625" style="2"/>
    <col min="1531" max="1531" width="7.140625" style="2" customWidth="1"/>
    <col min="1532" max="1532" width="34.7109375" style="2" customWidth="1"/>
    <col min="1533" max="1541" width="10.85546875" style="2" customWidth="1"/>
    <col min="1542" max="1786" width="9.140625" style="2"/>
    <col min="1787" max="1787" width="7.140625" style="2" customWidth="1"/>
    <col min="1788" max="1788" width="34.7109375" style="2" customWidth="1"/>
    <col min="1789" max="1797" width="10.85546875" style="2" customWidth="1"/>
    <col min="1798" max="2042" width="9.140625" style="2"/>
    <col min="2043" max="2043" width="7.140625" style="2" customWidth="1"/>
    <col min="2044" max="2044" width="34.7109375" style="2" customWidth="1"/>
    <col min="2045" max="2053" width="10.85546875" style="2" customWidth="1"/>
    <col min="2054" max="2298" width="9.140625" style="2"/>
    <col min="2299" max="2299" width="7.140625" style="2" customWidth="1"/>
    <col min="2300" max="2300" width="34.7109375" style="2" customWidth="1"/>
    <col min="2301" max="2309" width="10.85546875" style="2" customWidth="1"/>
    <col min="2310" max="2554" width="9.140625" style="2"/>
    <col min="2555" max="2555" width="7.140625" style="2" customWidth="1"/>
    <col min="2556" max="2556" width="34.7109375" style="2" customWidth="1"/>
    <col min="2557" max="2565" width="10.85546875" style="2" customWidth="1"/>
    <col min="2566" max="2810" width="9.140625" style="2"/>
    <col min="2811" max="2811" width="7.140625" style="2" customWidth="1"/>
    <col min="2812" max="2812" width="34.7109375" style="2" customWidth="1"/>
    <col min="2813" max="2821" width="10.85546875" style="2" customWidth="1"/>
    <col min="2822" max="3066" width="9.140625" style="2"/>
    <col min="3067" max="3067" width="7.140625" style="2" customWidth="1"/>
    <col min="3068" max="3068" width="34.7109375" style="2" customWidth="1"/>
    <col min="3069" max="3077" width="10.85546875" style="2" customWidth="1"/>
    <col min="3078" max="3322" width="9.140625" style="2"/>
    <col min="3323" max="3323" width="7.140625" style="2" customWidth="1"/>
    <col min="3324" max="3324" width="34.7109375" style="2" customWidth="1"/>
    <col min="3325" max="3333" width="10.85546875" style="2" customWidth="1"/>
    <col min="3334" max="3578" width="9.140625" style="2"/>
    <col min="3579" max="3579" width="7.140625" style="2" customWidth="1"/>
    <col min="3580" max="3580" width="34.7109375" style="2" customWidth="1"/>
    <col min="3581" max="3589" width="10.85546875" style="2" customWidth="1"/>
    <col min="3590" max="3834" width="9.140625" style="2"/>
    <col min="3835" max="3835" width="7.140625" style="2" customWidth="1"/>
    <col min="3836" max="3836" width="34.7109375" style="2" customWidth="1"/>
    <col min="3837" max="3845" width="10.85546875" style="2" customWidth="1"/>
    <col min="3846" max="4090" width="9.140625" style="2"/>
    <col min="4091" max="4091" width="7.140625" style="2" customWidth="1"/>
    <col min="4092" max="4092" width="34.7109375" style="2" customWidth="1"/>
    <col min="4093" max="4101" width="10.85546875" style="2" customWidth="1"/>
    <col min="4102" max="4346" width="9.140625" style="2"/>
    <col min="4347" max="4347" width="7.140625" style="2" customWidth="1"/>
    <col min="4348" max="4348" width="34.7109375" style="2" customWidth="1"/>
    <col min="4349" max="4357" width="10.85546875" style="2" customWidth="1"/>
    <col min="4358" max="4602" width="9.140625" style="2"/>
    <col min="4603" max="4603" width="7.140625" style="2" customWidth="1"/>
    <col min="4604" max="4604" width="34.7109375" style="2" customWidth="1"/>
    <col min="4605" max="4613" width="10.85546875" style="2" customWidth="1"/>
    <col min="4614" max="4858" width="9.140625" style="2"/>
    <col min="4859" max="4859" width="7.140625" style="2" customWidth="1"/>
    <col min="4860" max="4860" width="34.7109375" style="2" customWidth="1"/>
    <col min="4861" max="4869" width="10.85546875" style="2" customWidth="1"/>
    <col min="4870" max="5114" width="9.140625" style="2"/>
    <col min="5115" max="5115" width="7.140625" style="2" customWidth="1"/>
    <col min="5116" max="5116" width="34.7109375" style="2" customWidth="1"/>
    <col min="5117" max="5125" width="10.85546875" style="2" customWidth="1"/>
    <col min="5126" max="5370" width="9.140625" style="2"/>
    <col min="5371" max="5371" width="7.140625" style="2" customWidth="1"/>
    <col min="5372" max="5372" width="34.7109375" style="2" customWidth="1"/>
    <col min="5373" max="5381" width="10.85546875" style="2" customWidth="1"/>
    <col min="5382" max="5626" width="9.140625" style="2"/>
    <col min="5627" max="5627" width="7.140625" style="2" customWidth="1"/>
    <col min="5628" max="5628" width="34.7109375" style="2" customWidth="1"/>
    <col min="5629" max="5637" width="10.85546875" style="2" customWidth="1"/>
    <col min="5638" max="5882" width="9.140625" style="2"/>
    <col min="5883" max="5883" width="7.140625" style="2" customWidth="1"/>
    <col min="5884" max="5884" width="34.7109375" style="2" customWidth="1"/>
    <col min="5885" max="5893" width="10.85546875" style="2" customWidth="1"/>
    <col min="5894" max="6138" width="9.140625" style="2"/>
    <col min="6139" max="6139" width="7.140625" style="2" customWidth="1"/>
    <col min="6140" max="6140" width="34.7109375" style="2" customWidth="1"/>
    <col min="6141" max="6149" width="10.85546875" style="2" customWidth="1"/>
    <col min="6150" max="6394" width="9.140625" style="2"/>
    <col min="6395" max="6395" width="7.140625" style="2" customWidth="1"/>
    <col min="6396" max="6396" width="34.7109375" style="2" customWidth="1"/>
    <col min="6397" max="6405" width="10.85546875" style="2" customWidth="1"/>
    <col min="6406" max="6650" width="9.140625" style="2"/>
    <col min="6651" max="6651" width="7.140625" style="2" customWidth="1"/>
    <col min="6652" max="6652" width="34.7109375" style="2" customWidth="1"/>
    <col min="6653" max="6661" width="10.85546875" style="2" customWidth="1"/>
    <col min="6662" max="6906" width="9.140625" style="2"/>
    <col min="6907" max="6907" width="7.140625" style="2" customWidth="1"/>
    <col min="6908" max="6908" width="34.7109375" style="2" customWidth="1"/>
    <col min="6909" max="6917" width="10.85546875" style="2" customWidth="1"/>
    <col min="6918" max="7162" width="9.140625" style="2"/>
    <col min="7163" max="7163" width="7.140625" style="2" customWidth="1"/>
    <col min="7164" max="7164" width="34.7109375" style="2" customWidth="1"/>
    <col min="7165" max="7173" width="10.85546875" style="2" customWidth="1"/>
    <col min="7174" max="7418" width="9.140625" style="2"/>
    <col min="7419" max="7419" width="7.140625" style="2" customWidth="1"/>
    <col min="7420" max="7420" width="34.7109375" style="2" customWidth="1"/>
    <col min="7421" max="7429" width="10.85546875" style="2" customWidth="1"/>
    <col min="7430" max="7674" width="9.140625" style="2"/>
    <col min="7675" max="7675" width="7.140625" style="2" customWidth="1"/>
    <col min="7676" max="7676" width="34.7109375" style="2" customWidth="1"/>
    <col min="7677" max="7685" width="10.85546875" style="2" customWidth="1"/>
    <col min="7686" max="7930" width="9.140625" style="2"/>
    <col min="7931" max="7931" width="7.140625" style="2" customWidth="1"/>
    <col min="7932" max="7932" width="34.7109375" style="2" customWidth="1"/>
    <col min="7933" max="7941" width="10.85546875" style="2" customWidth="1"/>
    <col min="7942" max="8186" width="9.140625" style="2"/>
    <col min="8187" max="8187" width="7.140625" style="2" customWidth="1"/>
    <col min="8188" max="8188" width="34.7109375" style="2" customWidth="1"/>
    <col min="8189" max="8197" width="10.85546875" style="2" customWidth="1"/>
    <col min="8198" max="8442" width="9.140625" style="2"/>
    <col min="8443" max="8443" width="7.140625" style="2" customWidth="1"/>
    <col min="8444" max="8444" width="34.7109375" style="2" customWidth="1"/>
    <col min="8445" max="8453" width="10.85546875" style="2" customWidth="1"/>
    <col min="8454" max="8698" width="9.140625" style="2"/>
    <col min="8699" max="8699" width="7.140625" style="2" customWidth="1"/>
    <col min="8700" max="8700" width="34.7109375" style="2" customWidth="1"/>
    <col min="8701" max="8709" width="10.85546875" style="2" customWidth="1"/>
    <col min="8710" max="8954" width="9.140625" style="2"/>
    <col min="8955" max="8955" width="7.140625" style="2" customWidth="1"/>
    <col min="8956" max="8956" width="34.7109375" style="2" customWidth="1"/>
    <col min="8957" max="8965" width="10.85546875" style="2" customWidth="1"/>
    <col min="8966" max="9210" width="9.140625" style="2"/>
    <col min="9211" max="9211" width="7.140625" style="2" customWidth="1"/>
    <col min="9212" max="9212" width="34.7109375" style="2" customWidth="1"/>
    <col min="9213" max="9221" width="10.85546875" style="2" customWidth="1"/>
    <col min="9222" max="9466" width="9.140625" style="2"/>
    <col min="9467" max="9467" width="7.140625" style="2" customWidth="1"/>
    <col min="9468" max="9468" width="34.7109375" style="2" customWidth="1"/>
    <col min="9469" max="9477" width="10.85546875" style="2" customWidth="1"/>
    <col min="9478" max="9722" width="9.140625" style="2"/>
    <col min="9723" max="9723" width="7.140625" style="2" customWidth="1"/>
    <col min="9724" max="9724" width="34.7109375" style="2" customWidth="1"/>
    <col min="9725" max="9733" width="10.85546875" style="2" customWidth="1"/>
    <col min="9734" max="9978" width="9.140625" style="2"/>
    <col min="9979" max="9979" width="7.140625" style="2" customWidth="1"/>
    <col min="9980" max="9980" width="34.7109375" style="2" customWidth="1"/>
    <col min="9981" max="9989" width="10.85546875" style="2" customWidth="1"/>
    <col min="9990" max="10234" width="9.140625" style="2"/>
    <col min="10235" max="10235" width="7.140625" style="2" customWidth="1"/>
    <col min="10236" max="10236" width="34.7109375" style="2" customWidth="1"/>
    <col min="10237" max="10245" width="10.85546875" style="2" customWidth="1"/>
    <col min="10246" max="10490" width="9.140625" style="2"/>
    <col min="10491" max="10491" width="7.140625" style="2" customWidth="1"/>
    <col min="10492" max="10492" width="34.7109375" style="2" customWidth="1"/>
    <col min="10493" max="10501" width="10.85546875" style="2" customWidth="1"/>
    <col min="10502" max="10746" width="9.140625" style="2"/>
    <col min="10747" max="10747" width="7.140625" style="2" customWidth="1"/>
    <col min="10748" max="10748" width="34.7109375" style="2" customWidth="1"/>
    <col min="10749" max="10757" width="10.85546875" style="2" customWidth="1"/>
    <col min="10758" max="11002" width="9.140625" style="2"/>
    <col min="11003" max="11003" width="7.140625" style="2" customWidth="1"/>
    <col min="11004" max="11004" width="34.7109375" style="2" customWidth="1"/>
    <col min="11005" max="11013" width="10.85546875" style="2" customWidth="1"/>
    <col min="11014" max="11258" width="9.140625" style="2"/>
    <col min="11259" max="11259" width="7.140625" style="2" customWidth="1"/>
    <col min="11260" max="11260" width="34.7109375" style="2" customWidth="1"/>
    <col min="11261" max="11269" width="10.85546875" style="2" customWidth="1"/>
    <col min="11270" max="11514" width="9.140625" style="2"/>
    <col min="11515" max="11515" width="7.140625" style="2" customWidth="1"/>
    <col min="11516" max="11516" width="34.7109375" style="2" customWidth="1"/>
    <col min="11517" max="11525" width="10.85546875" style="2" customWidth="1"/>
    <col min="11526" max="11770" width="9.140625" style="2"/>
    <col min="11771" max="11771" width="7.140625" style="2" customWidth="1"/>
    <col min="11772" max="11772" width="34.7109375" style="2" customWidth="1"/>
    <col min="11773" max="11781" width="10.85546875" style="2" customWidth="1"/>
    <col min="11782" max="12026" width="9.140625" style="2"/>
    <col min="12027" max="12027" width="7.140625" style="2" customWidth="1"/>
    <col min="12028" max="12028" width="34.7109375" style="2" customWidth="1"/>
    <col min="12029" max="12037" width="10.85546875" style="2" customWidth="1"/>
    <col min="12038" max="12282" width="9.140625" style="2"/>
    <col min="12283" max="12283" width="7.140625" style="2" customWidth="1"/>
    <col min="12284" max="12284" width="34.7109375" style="2" customWidth="1"/>
    <col min="12285" max="12293" width="10.85546875" style="2" customWidth="1"/>
    <col min="12294" max="12538" width="9.140625" style="2"/>
    <col min="12539" max="12539" width="7.140625" style="2" customWidth="1"/>
    <col min="12540" max="12540" width="34.7109375" style="2" customWidth="1"/>
    <col min="12541" max="12549" width="10.85546875" style="2" customWidth="1"/>
    <col min="12550" max="12794" width="9.140625" style="2"/>
    <col min="12795" max="12795" width="7.140625" style="2" customWidth="1"/>
    <col min="12796" max="12796" width="34.7109375" style="2" customWidth="1"/>
    <col min="12797" max="12805" width="10.85546875" style="2" customWidth="1"/>
    <col min="12806" max="13050" width="9.140625" style="2"/>
    <col min="13051" max="13051" width="7.140625" style="2" customWidth="1"/>
    <col min="13052" max="13052" width="34.7109375" style="2" customWidth="1"/>
    <col min="13053" max="13061" width="10.85546875" style="2" customWidth="1"/>
    <col min="13062" max="13306" width="9.140625" style="2"/>
    <col min="13307" max="13307" width="7.140625" style="2" customWidth="1"/>
    <col min="13308" max="13308" width="34.7109375" style="2" customWidth="1"/>
    <col min="13309" max="13317" width="10.85546875" style="2" customWidth="1"/>
    <col min="13318" max="13562" width="9.140625" style="2"/>
    <col min="13563" max="13563" width="7.140625" style="2" customWidth="1"/>
    <col min="13564" max="13564" width="34.7109375" style="2" customWidth="1"/>
    <col min="13565" max="13573" width="10.85546875" style="2" customWidth="1"/>
    <col min="13574" max="13818" width="9.140625" style="2"/>
    <col min="13819" max="13819" width="7.140625" style="2" customWidth="1"/>
    <col min="13820" max="13820" width="34.7109375" style="2" customWidth="1"/>
    <col min="13821" max="13829" width="10.85546875" style="2" customWidth="1"/>
    <col min="13830" max="14074" width="9.140625" style="2"/>
    <col min="14075" max="14075" width="7.140625" style="2" customWidth="1"/>
    <col min="14076" max="14076" width="34.7109375" style="2" customWidth="1"/>
    <col min="14077" max="14085" width="10.85546875" style="2" customWidth="1"/>
    <col min="14086" max="14330" width="9.140625" style="2"/>
    <col min="14331" max="14331" width="7.140625" style="2" customWidth="1"/>
    <col min="14332" max="14332" width="34.7109375" style="2" customWidth="1"/>
    <col min="14333" max="14341" width="10.85546875" style="2" customWidth="1"/>
    <col min="14342" max="14586" width="9.140625" style="2"/>
    <col min="14587" max="14587" width="7.140625" style="2" customWidth="1"/>
    <col min="14588" max="14588" width="34.7109375" style="2" customWidth="1"/>
    <col min="14589" max="14597" width="10.85546875" style="2" customWidth="1"/>
    <col min="14598" max="14842" width="9.140625" style="2"/>
    <col min="14843" max="14843" width="7.140625" style="2" customWidth="1"/>
    <col min="14844" max="14844" width="34.7109375" style="2" customWidth="1"/>
    <col min="14845" max="14853" width="10.85546875" style="2" customWidth="1"/>
    <col min="14854" max="15098" width="9.140625" style="2"/>
    <col min="15099" max="15099" width="7.140625" style="2" customWidth="1"/>
    <col min="15100" max="15100" width="34.7109375" style="2" customWidth="1"/>
    <col min="15101" max="15109" width="10.85546875" style="2" customWidth="1"/>
    <col min="15110" max="15354" width="9.140625" style="2"/>
    <col min="15355" max="15355" width="7.140625" style="2" customWidth="1"/>
    <col min="15356" max="15356" width="34.7109375" style="2" customWidth="1"/>
    <col min="15357" max="15365" width="10.85546875" style="2" customWidth="1"/>
    <col min="15366" max="15610" width="9.140625" style="2"/>
    <col min="15611" max="15611" width="7.140625" style="2" customWidth="1"/>
    <col min="15612" max="15612" width="34.7109375" style="2" customWidth="1"/>
    <col min="15613" max="15621" width="10.85546875" style="2" customWidth="1"/>
    <col min="15622" max="15866" width="9.140625" style="2"/>
    <col min="15867" max="15867" width="7.140625" style="2" customWidth="1"/>
    <col min="15868" max="15868" width="34.7109375" style="2" customWidth="1"/>
    <col min="15869" max="15877" width="10.85546875" style="2" customWidth="1"/>
    <col min="15878" max="16122" width="9.140625" style="2"/>
    <col min="16123" max="16123" width="7.140625" style="2" customWidth="1"/>
    <col min="16124" max="16124" width="34.7109375" style="2" customWidth="1"/>
    <col min="16125" max="16133" width="10.85546875" style="2" customWidth="1"/>
    <col min="16134" max="16384" width="9.140625" style="2"/>
  </cols>
  <sheetData>
    <row r="1" spans="1:1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35.25" customHeight="1" x14ac:dyDescent="0.3">
      <c r="A2" s="3" t="s">
        <v>77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4" x14ac:dyDescent="0.3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</row>
    <row r="4" spans="1:14" x14ac:dyDescent="0.3">
      <c r="A4" s="7"/>
      <c r="B4" s="7"/>
      <c r="C4" s="7"/>
      <c r="D4" s="7"/>
      <c r="E4" s="7"/>
      <c r="F4" s="7"/>
      <c r="G4" s="7"/>
      <c r="H4" s="7"/>
      <c r="I4" s="8"/>
      <c r="J4" s="8"/>
      <c r="K4" s="9"/>
    </row>
    <row r="5" spans="1:14" ht="45" customHeight="1" x14ac:dyDescent="0.3">
      <c r="A5" s="10" t="s">
        <v>2</v>
      </c>
      <c r="B5" s="10" t="s">
        <v>3</v>
      </c>
      <c r="C5" s="11" t="s">
        <v>4</v>
      </c>
      <c r="D5" s="12"/>
      <c r="E5" s="13" t="s">
        <v>5</v>
      </c>
      <c r="F5" s="13"/>
      <c r="G5" s="13"/>
      <c r="H5" s="13" t="s">
        <v>6</v>
      </c>
      <c r="I5" s="13"/>
      <c r="J5" s="13"/>
      <c r="K5" s="13"/>
    </row>
    <row r="6" spans="1:14" ht="28.5" customHeight="1" x14ac:dyDescent="0.3">
      <c r="A6" s="14"/>
      <c r="B6" s="14"/>
      <c r="C6" s="10" t="s">
        <v>7</v>
      </c>
      <c r="D6" s="10" t="s">
        <v>8</v>
      </c>
      <c r="E6" s="15" t="s">
        <v>9</v>
      </c>
      <c r="F6" s="15" t="s">
        <v>10</v>
      </c>
      <c r="G6" s="15"/>
      <c r="H6" s="16" t="s">
        <v>11</v>
      </c>
      <c r="I6" s="17"/>
      <c r="J6" s="18"/>
      <c r="K6" s="19" t="s">
        <v>12</v>
      </c>
    </row>
    <row r="7" spans="1:14" ht="60" x14ac:dyDescent="0.3">
      <c r="A7" s="20"/>
      <c r="B7" s="20"/>
      <c r="C7" s="20"/>
      <c r="D7" s="20"/>
      <c r="E7" s="15"/>
      <c r="F7" s="21" t="s">
        <v>13</v>
      </c>
      <c r="G7" s="21" t="s">
        <v>14</v>
      </c>
      <c r="H7" s="21" t="s">
        <v>15</v>
      </c>
      <c r="I7" s="22" t="s">
        <v>16</v>
      </c>
      <c r="J7" s="22" t="s">
        <v>17</v>
      </c>
      <c r="K7" s="23"/>
    </row>
    <row r="8" spans="1:14" x14ac:dyDescent="0.3">
      <c r="A8" s="24">
        <v>1</v>
      </c>
      <c r="B8" s="24">
        <v>2</v>
      </c>
      <c r="C8" s="24">
        <v>3</v>
      </c>
      <c r="D8" s="24">
        <v>4</v>
      </c>
      <c r="E8" s="24" t="s">
        <v>18</v>
      </c>
      <c r="F8" s="24">
        <v>6</v>
      </c>
      <c r="G8" s="24">
        <v>7</v>
      </c>
      <c r="H8" s="24">
        <v>8</v>
      </c>
      <c r="I8" s="25">
        <v>9</v>
      </c>
      <c r="J8" s="25">
        <v>10</v>
      </c>
      <c r="K8" s="24">
        <v>11</v>
      </c>
    </row>
    <row r="9" spans="1:14" x14ac:dyDescent="0.3">
      <c r="A9" s="26" t="s">
        <v>19</v>
      </c>
      <c r="B9" s="27" t="s">
        <v>20</v>
      </c>
      <c r="C9" s="26"/>
      <c r="D9" s="26"/>
      <c r="E9" s="28">
        <f>E10+E13</f>
        <v>17</v>
      </c>
      <c r="F9" s="28">
        <f t="shared" ref="F9:K9" si="0">F10+F13</f>
        <v>17</v>
      </c>
      <c r="G9" s="28">
        <f t="shared" si="0"/>
        <v>0</v>
      </c>
      <c r="H9" s="28">
        <f t="shared" si="0"/>
        <v>88</v>
      </c>
      <c r="I9" s="29">
        <f t="shared" si="0"/>
        <v>88</v>
      </c>
      <c r="J9" s="29">
        <f t="shared" si="0"/>
        <v>138</v>
      </c>
      <c r="K9" s="28">
        <f t="shared" si="0"/>
        <v>0</v>
      </c>
    </row>
    <row r="10" spans="1:14" s="34" customFormat="1" ht="19.5" x14ac:dyDescent="0.35">
      <c r="A10" s="24"/>
      <c r="B10" s="30" t="s">
        <v>21</v>
      </c>
      <c r="C10" s="31"/>
      <c r="D10" s="31"/>
      <c r="E10" s="32">
        <f>E11+E12</f>
        <v>6</v>
      </c>
      <c r="F10" s="32">
        <f t="shared" ref="F10:K10" si="1">F11+F12</f>
        <v>6</v>
      </c>
      <c r="G10" s="32">
        <f t="shared" si="1"/>
        <v>0</v>
      </c>
      <c r="H10" s="32">
        <f t="shared" si="1"/>
        <v>27</v>
      </c>
      <c r="I10" s="33">
        <f t="shared" si="1"/>
        <v>27</v>
      </c>
      <c r="J10" s="33">
        <f t="shared" si="1"/>
        <v>73</v>
      </c>
      <c r="K10" s="32">
        <f t="shared" si="1"/>
        <v>0</v>
      </c>
    </row>
    <row r="11" spans="1:14" s="34" customFormat="1" ht="19.5" x14ac:dyDescent="0.35">
      <c r="A11" s="25">
        <v>1</v>
      </c>
      <c r="B11" s="35" t="s">
        <v>22</v>
      </c>
      <c r="C11" s="25">
        <v>1989</v>
      </c>
      <c r="D11" s="25"/>
      <c r="E11" s="25">
        <f>F11</f>
        <v>3</v>
      </c>
      <c r="F11" s="25">
        <v>3</v>
      </c>
      <c r="G11" s="25"/>
      <c r="H11" s="25">
        <v>27</v>
      </c>
      <c r="I11" s="25">
        <v>27</v>
      </c>
      <c r="J11" s="25">
        <v>23</v>
      </c>
      <c r="K11" s="24"/>
    </row>
    <row r="12" spans="1:14" s="34" customFormat="1" ht="19.5" x14ac:dyDescent="0.35">
      <c r="A12" s="25">
        <v>2</v>
      </c>
      <c r="B12" s="36" t="s">
        <v>23</v>
      </c>
      <c r="C12" s="25"/>
      <c r="D12" s="25">
        <v>1976</v>
      </c>
      <c r="E12" s="37">
        <v>3</v>
      </c>
      <c r="F12" s="37">
        <v>3</v>
      </c>
      <c r="G12" s="37"/>
      <c r="H12" s="37"/>
      <c r="I12" s="37"/>
      <c r="J12" s="37">
        <v>50</v>
      </c>
      <c r="K12" s="38"/>
    </row>
    <row r="13" spans="1:14" s="34" customFormat="1" ht="19.5" x14ac:dyDescent="0.35">
      <c r="A13" s="25"/>
      <c r="B13" s="30" t="s">
        <v>24</v>
      </c>
      <c r="C13" s="25"/>
      <c r="D13" s="25"/>
      <c r="E13" s="29">
        <f>SUM(E14:E16)</f>
        <v>11</v>
      </c>
      <c r="F13" s="29">
        <f t="shared" ref="F13:K13" si="2">SUM(F14:F16)</f>
        <v>11</v>
      </c>
      <c r="G13" s="29">
        <f t="shared" si="2"/>
        <v>0</v>
      </c>
      <c r="H13" s="29">
        <f t="shared" si="2"/>
        <v>61</v>
      </c>
      <c r="I13" s="29">
        <f t="shared" si="2"/>
        <v>61</v>
      </c>
      <c r="J13" s="29">
        <f t="shared" si="2"/>
        <v>65</v>
      </c>
      <c r="K13" s="29">
        <f t="shared" si="2"/>
        <v>0</v>
      </c>
    </row>
    <row r="14" spans="1:14" s="34" customFormat="1" ht="19.5" x14ac:dyDescent="0.35">
      <c r="A14" s="25"/>
      <c r="B14" s="36" t="s">
        <v>25</v>
      </c>
      <c r="C14" s="39"/>
      <c r="D14" s="39">
        <v>1976</v>
      </c>
      <c r="E14" s="40">
        <v>4</v>
      </c>
      <c r="F14" s="40">
        <v>4</v>
      </c>
      <c r="G14" s="40">
        <v>0</v>
      </c>
      <c r="H14" s="40">
        <v>0</v>
      </c>
      <c r="I14" s="40">
        <v>0</v>
      </c>
      <c r="J14" s="40">
        <v>0</v>
      </c>
      <c r="K14" s="24"/>
    </row>
    <row r="15" spans="1:14" s="34" customFormat="1" ht="19.5" x14ac:dyDescent="0.35">
      <c r="A15" s="25"/>
      <c r="B15" s="36" t="s">
        <v>26</v>
      </c>
      <c r="C15" s="41">
        <v>1994</v>
      </c>
      <c r="D15" s="41"/>
      <c r="E15" s="37">
        <v>3</v>
      </c>
      <c r="F15" s="37">
        <v>3</v>
      </c>
      <c r="G15" s="37">
        <v>0</v>
      </c>
      <c r="H15" s="37">
        <v>15</v>
      </c>
      <c r="I15" s="37">
        <v>15</v>
      </c>
      <c r="J15" s="37">
        <v>35</v>
      </c>
      <c r="K15" s="24"/>
    </row>
    <row r="16" spans="1:14" s="34" customFormat="1" ht="19.5" x14ac:dyDescent="0.35">
      <c r="A16" s="25"/>
      <c r="B16" s="36" t="s">
        <v>27</v>
      </c>
      <c r="C16" s="41"/>
      <c r="D16" s="41">
        <v>1986</v>
      </c>
      <c r="E16" s="37">
        <v>4</v>
      </c>
      <c r="F16" s="37">
        <v>4</v>
      </c>
      <c r="G16" s="37">
        <v>0</v>
      </c>
      <c r="H16" s="37">
        <v>46</v>
      </c>
      <c r="I16" s="37">
        <v>46</v>
      </c>
      <c r="J16" s="37">
        <v>30</v>
      </c>
      <c r="K16" s="24"/>
    </row>
    <row r="17" spans="1:13" x14ac:dyDescent="0.3">
      <c r="A17" s="42" t="s">
        <v>28</v>
      </c>
      <c r="B17" s="43" t="s">
        <v>29</v>
      </c>
      <c r="C17" s="42"/>
      <c r="D17" s="42"/>
      <c r="E17" s="44">
        <f>E18</f>
        <v>5</v>
      </c>
      <c r="F17" s="44">
        <f t="shared" ref="F17:K18" si="3">F18</f>
        <v>5</v>
      </c>
      <c r="G17" s="44">
        <f t="shared" si="3"/>
        <v>0</v>
      </c>
      <c r="H17" s="44">
        <f t="shared" si="3"/>
        <v>0</v>
      </c>
      <c r="I17" s="44">
        <f t="shared" si="3"/>
        <v>0</v>
      </c>
      <c r="J17" s="44">
        <f t="shared" si="3"/>
        <v>0</v>
      </c>
      <c r="K17" s="45">
        <f t="shared" si="3"/>
        <v>50</v>
      </c>
    </row>
    <row r="18" spans="1:13" s="34" customFormat="1" ht="19.5" x14ac:dyDescent="0.35">
      <c r="A18" s="46"/>
      <c r="B18" s="47" t="s">
        <v>30</v>
      </c>
      <c r="C18" s="46"/>
      <c r="D18" s="46"/>
      <c r="E18" s="48">
        <f>E19</f>
        <v>5</v>
      </c>
      <c r="F18" s="48">
        <f t="shared" si="3"/>
        <v>5</v>
      </c>
      <c r="G18" s="48">
        <f t="shared" si="3"/>
        <v>0</v>
      </c>
      <c r="H18" s="48">
        <f t="shared" si="3"/>
        <v>0</v>
      </c>
      <c r="I18" s="48">
        <f t="shared" si="3"/>
        <v>0</v>
      </c>
      <c r="J18" s="48">
        <f t="shared" si="3"/>
        <v>0</v>
      </c>
      <c r="K18" s="49">
        <f t="shared" si="3"/>
        <v>50</v>
      </c>
    </row>
    <row r="19" spans="1:13" x14ac:dyDescent="0.3">
      <c r="A19" s="25">
        <v>1</v>
      </c>
      <c r="B19" s="35" t="s">
        <v>31</v>
      </c>
      <c r="C19" s="25">
        <v>1977</v>
      </c>
      <c r="D19" s="25"/>
      <c r="E19" s="50">
        <f>F19</f>
        <v>5</v>
      </c>
      <c r="F19" s="51">
        <v>5</v>
      </c>
      <c r="G19" s="51"/>
      <c r="H19" s="51"/>
      <c r="I19" s="51"/>
      <c r="J19" s="51"/>
      <c r="K19" s="52">
        <v>50</v>
      </c>
    </row>
    <row r="20" spans="1:13" x14ac:dyDescent="0.3">
      <c r="A20" s="42" t="s">
        <v>32</v>
      </c>
      <c r="B20" s="43" t="s">
        <v>33</v>
      </c>
      <c r="C20" s="42"/>
      <c r="D20" s="42"/>
      <c r="E20" s="44">
        <f>E21+E28+E31+E33+E36</f>
        <v>47</v>
      </c>
      <c r="F20" s="44">
        <f t="shared" ref="F20:K20" si="4">F21+F28+F31+F33+F36</f>
        <v>47</v>
      </c>
      <c r="G20" s="44">
        <f t="shared" si="4"/>
        <v>0</v>
      </c>
      <c r="H20" s="44">
        <f t="shared" si="4"/>
        <v>177</v>
      </c>
      <c r="I20" s="44">
        <f t="shared" si="4"/>
        <v>176</v>
      </c>
      <c r="J20" s="44">
        <f t="shared" si="4"/>
        <v>130</v>
      </c>
      <c r="K20" s="44">
        <f t="shared" si="4"/>
        <v>20</v>
      </c>
    </row>
    <row r="21" spans="1:13" x14ac:dyDescent="0.3">
      <c r="A21" s="46"/>
      <c r="B21" s="47" t="s">
        <v>34</v>
      </c>
      <c r="C21" s="46"/>
      <c r="D21" s="46"/>
      <c r="E21" s="48">
        <f>SUM(E22:E27)</f>
        <v>19</v>
      </c>
      <c r="F21" s="48">
        <f t="shared" ref="F21:K21" si="5">SUM(F22:F27)</f>
        <v>19</v>
      </c>
      <c r="G21" s="48">
        <f t="shared" si="5"/>
        <v>0</v>
      </c>
      <c r="H21" s="48">
        <f t="shared" si="5"/>
        <v>40</v>
      </c>
      <c r="I21" s="48">
        <f t="shared" si="5"/>
        <v>40</v>
      </c>
      <c r="J21" s="48">
        <f t="shared" si="5"/>
        <v>45</v>
      </c>
      <c r="K21" s="48">
        <f t="shared" si="5"/>
        <v>0</v>
      </c>
    </row>
    <row r="22" spans="1:13" s="34" customFormat="1" ht="19.5" x14ac:dyDescent="0.35">
      <c r="A22" s="25">
        <v>1</v>
      </c>
      <c r="B22" s="35" t="s">
        <v>35</v>
      </c>
      <c r="C22" s="25">
        <v>1980</v>
      </c>
      <c r="D22" s="25"/>
      <c r="E22" s="50">
        <f>F22</f>
        <v>4</v>
      </c>
      <c r="F22" s="50">
        <v>4</v>
      </c>
      <c r="G22" s="50"/>
      <c r="H22" s="50">
        <v>30</v>
      </c>
      <c r="I22" s="50">
        <v>30</v>
      </c>
      <c r="J22" s="50">
        <v>30</v>
      </c>
      <c r="K22" s="53"/>
    </row>
    <row r="23" spans="1:13" x14ac:dyDescent="0.3">
      <c r="A23" s="25">
        <v>2</v>
      </c>
      <c r="B23" s="35" t="s">
        <v>36</v>
      </c>
      <c r="C23" s="25">
        <v>1967</v>
      </c>
      <c r="D23" s="25"/>
      <c r="E23" s="50">
        <f>F23</f>
        <v>2</v>
      </c>
      <c r="F23" s="50">
        <v>2</v>
      </c>
      <c r="G23" s="50"/>
      <c r="H23" s="50"/>
      <c r="I23" s="50"/>
      <c r="J23" s="50"/>
      <c r="K23" s="53"/>
    </row>
    <row r="24" spans="1:13" s="34" customFormat="1" ht="19.5" x14ac:dyDescent="0.35">
      <c r="A24" s="25">
        <v>3</v>
      </c>
      <c r="B24" s="35" t="s">
        <v>37</v>
      </c>
      <c r="C24" s="25">
        <v>1955</v>
      </c>
      <c r="D24" s="25"/>
      <c r="E24" s="50">
        <f>F24</f>
        <v>2</v>
      </c>
      <c r="F24" s="50">
        <v>2</v>
      </c>
      <c r="G24" s="50"/>
      <c r="H24" s="50"/>
      <c r="I24" s="50"/>
      <c r="J24" s="50"/>
      <c r="K24" s="53"/>
    </row>
    <row r="25" spans="1:13" x14ac:dyDescent="0.3">
      <c r="A25" s="25">
        <v>4</v>
      </c>
      <c r="B25" s="35" t="s">
        <v>38</v>
      </c>
      <c r="C25" s="25">
        <v>1965</v>
      </c>
      <c r="D25" s="25"/>
      <c r="E25" s="50">
        <f>F25</f>
        <v>4</v>
      </c>
      <c r="F25" s="51">
        <v>4</v>
      </c>
      <c r="G25" s="51"/>
      <c r="H25" s="51">
        <v>10</v>
      </c>
      <c r="I25" s="51">
        <v>10</v>
      </c>
      <c r="J25" s="51">
        <v>15</v>
      </c>
      <c r="K25" s="52"/>
    </row>
    <row r="26" spans="1:13" x14ac:dyDescent="0.3">
      <c r="A26" s="25">
        <v>5</v>
      </c>
      <c r="B26" s="36" t="s">
        <v>39</v>
      </c>
      <c r="C26" s="25">
        <v>1945</v>
      </c>
      <c r="D26" s="36"/>
      <c r="E26" s="54">
        <f>F26+G26</f>
        <v>4</v>
      </c>
      <c r="F26" s="54">
        <v>4</v>
      </c>
      <c r="G26" s="54"/>
      <c r="H26" s="54"/>
      <c r="I26" s="54"/>
      <c r="J26" s="54"/>
      <c r="K26" s="55"/>
      <c r="L26" s="56"/>
      <c r="M26" s="57"/>
    </row>
    <row r="27" spans="1:13" x14ac:dyDescent="0.3">
      <c r="A27" s="25">
        <v>6</v>
      </c>
      <c r="B27" s="36" t="s">
        <v>40</v>
      </c>
      <c r="C27" s="58" t="s">
        <v>41</v>
      </c>
      <c r="D27" s="36"/>
      <c r="E27" s="54">
        <v>3</v>
      </c>
      <c r="F27" s="54">
        <v>3</v>
      </c>
      <c r="G27" s="54"/>
      <c r="H27" s="54"/>
      <c r="I27" s="54"/>
      <c r="J27" s="54"/>
      <c r="K27" s="55"/>
      <c r="L27" s="56"/>
      <c r="M27" s="57"/>
    </row>
    <row r="28" spans="1:13" s="34" customFormat="1" ht="19.5" x14ac:dyDescent="0.35">
      <c r="A28" s="46"/>
      <c r="B28" s="47" t="s">
        <v>42</v>
      </c>
      <c r="C28" s="46"/>
      <c r="D28" s="46"/>
      <c r="E28" s="48">
        <f>E29+E30</f>
        <v>7</v>
      </c>
      <c r="F28" s="48">
        <f t="shared" ref="F28:K28" si="6">F29+F30</f>
        <v>7</v>
      </c>
      <c r="G28" s="48">
        <f t="shared" si="6"/>
        <v>0</v>
      </c>
      <c r="H28" s="48">
        <f t="shared" si="6"/>
        <v>83</v>
      </c>
      <c r="I28" s="48">
        <f t="shared" si="6"/>
        <v>83</v>
      </c>
      <c r="J28" s="48">
        <f t="shared" si="6"/>
        <v>30</v>
      </c>
      <c r="K28" s="48">
        <f t="shared" si="6"/>
        <v>0</v>
      </c>
    </row>
    <row r="29" spans="1:13" x14ac:dyDescent="0.3">
      <c r="A29" s="25">
        <v>1</v>
      </c>
      <c r="B29" s="35" t="s">
        <v>43</v>
      </c>
      <c r="C29" s="25">
        <v>1967</v>
      </c>
      <c r="D29" s="25"/>
      <c r="E29" s="50">
        <f>F29</f>
        <v>3</v>
      </c>
      <c r="F29" s="51">
        <v>3</v>
      </c>
      <c r="G29" s="51"/>
      <c r="H29" s="51">
        <v>53</v>
      </c>
      <c r="I29" s="51">
        <v>53</v>
      </c>
      <c r="J29" s="51"/>
      <c r="K29" s="52"/>
    </row>
    <row r="30" spans="1:13" x14ac:dyDescent="0.3">
      <c r="A30" s="59">
        <v>2</v>
      </c>
      <c r="B30" s="60" t="s">
        <v>44</v>
      </c>
      <c r="C30" s="61" t="s">
        <v>45</v>
      </c>
      <c r="D30" s="59"/>
      <c r="E30" s="62">
        <f>F30</f>
        <v>4</v>
      </c>
      <c r="F30" s="63">
        <v>4</v>
      </c>
      <c r="G30" s="63"/>
      <c r="H30" s="63">
        <v>30</v>
      </c>
      <c r="I30" s="63">
        <v>30</v>
      </c>
      <c r="J30" s="63">
        <v>30</v>
      </c>
      <c r="K30" s="64"/>
    </row>
    <row r="31" spans="1:13" x14ac:dyDescent="0.3">
      <c r="A31" s="46"/>
      <c r="B31" s="47" t="s">
        <v>46</v>
      </c>
      <c r="C31" s="46"/>
      <c r="D31" s="46"/>
      <c r="E31" s="48">
        <f>+E32</f>
        <v>5</v>
      </c>
      <c r="F31" s="48">
        <f t="shared" ref="F31:K31" si="7">+F32</f>
        <v>5</v>
      </c>
      <c r="G31" s="48">
        <f t="shared" si="7"/>
        <v>0</v>
      </c>
      <c r="H31" s="48">
        <f t="shared" si="7"/>
        <v>0</v>
      </c>
      <c r="I31" s="48">
        <f t="shared" si="7"/>
        <v>0</v>
      </c>
      <c r="J31" s="48">
        <f t="shared" si="7"/>
        <v>0</v>
      </c>
      <c r="K31" s="49">
        <f t="shared" si="7"/>
        <v>0</v>
      </c>
    </row>
    <row r="32" spans="1:13" x14ac:dyDescent="0.3">
      <c r="A32" s="24">
        <v>1</v>
      </c>
      <c r="B32" s="65" t="s">
        <v>47</v>
      </c>
      <c r="C32" s="24">
        <v>1982</v>
      </c>
      <c r="D32" s="24"/>
      <c r="E32" s="53">
        <f>F32</f>
        <v>5</v>
      </c>
      <c r="F32" s="52">
        <v>5</v>
      </c>
      <c r="G32" s="52"/>
      <c r="H32" s="52"/>
      <c r="I32" s="51"/>
      <c r="J32" s="51"/>
      <c r="K32" s="52"/>
    </row>
    <row r="33" spans="1:12" ht="19.5" x14ac:dyDescent="0.35">
      <c r="A33" s="25"/>
      <c r="B33" s="47" t="s">
        <v>48</v>
      </c>
      <c r="C33" s="46"/>
      <c r="D33" s="66"/>
      <c r="E33" s="67">
        <f>E34+E35</f>
        <v>8</v>
      </c>
      <c r="F33" s="67">
        <f t="shared" ref="F33:K33" si="8">F34+F35</f>
        <v>8</v>
      </c>
      <c r="G33" s="67">
        <f t="shared" si="8"/>
        <v>0</v>
      </c>
      <c r="H33" s="67">
        <f t="shared" si="8"/>
        <v>8</v>
      </c>
      <c r="I33" s="67">
        <f t="shared" si="8"/>
        <v>8</v>
      </c>
      <c r="J33" s="67">
        <f t="shared" si="8"/>
        <v>10</v>
      </c>
      <c r="K33" s="67">
        <f t="shared" si="8"/>
        <v>20</v>
      </c>
      <c r="L33" s="68"/>
    </row>
    <row r="34" spans="1:12" x14ac:dyDescent="0.3">
      <c r="A34" s="25">
        <v>1</v>
      </c>
      <c r="B34" s="36" t="s">
        <v>49</v>
      </c>
      <c r="C34" s="25">
        <v>1968</v>
      </c>
      <c r="D34" s="36"/>
      <c r="E34" s="54">
        <f>F34+G34</f>
        <v>4</v>
      </c>
      <c r="F34" s="54">
        <v>4</v>
      </c>
      <c r="G34" s="54"/>
      <c r="H34" s="54"/>
      <c r="I34" s="54"/>
      <c r="J34" s="54"/>
      <c r="K34" s="54">
        <v>20</v>
      </c>
      <c r="L34" s="56"/>
    </row>
    <row r="35" spans="1:12" x14ac:dyDescent="0.3">
      <c r="A35" s="25">
        <v>2</v>
      </c>
      <c r="B35" s="36" t="s">
        <v>50</v>
      </c>
      <c r="C35" s="25">
        <v>1982</v>
      </c>
      <c r="D35" s="36"/>
      <c r="E35" s="54">
        <f>F35+G35</f>
        <v>4</v>
      </c>
      <c r="F35" s="54">
        <v>4</v>
      </c>
      <c r="G35" s="54"/>
      <c r="H35" s="54">
        <v>8</v>
      </c>
      <c r="I35" s="54">
        <v>8</v>
      </c>
      <c r="J35" s="54">
        <v>10</v>
      </c>
      <c r="K35" s="54"/>
      <c r="L35" s="56"/>
    </row>
    <row r="36" spans="1:12" x14ac:dyDescent="0.3">
      <c r="A36" s="25"/>
      <c r="B36" s="66" t="s">
        <v>51</v>
      </c>
      <c r="C36" s="46"/>
      <c r="D36" s="66"/>
      <c r="E36" s="67">
        <f t="shared" ref="E36:K36" si="9">SUM(E37:E38)</f>
        <v>8</v>
      </c>
      <c r="F36" s="67">
        <f t="shared" si="9"/>
        <v>8</v>
      </c>
      <c r="G36" s="67">
        <f t="shared" si="9"/>
        <v>0</v>
      </c>
      <c r="H36" s="67">
        <f t="shared" si="9"/>
        <v>46</v>
      </c>
      <c r="I36" s="67">
        <f t="shared" si="9"/>
        <v>45</v>
      </c>
      <c r="J36" s="67">
        <f t="shared" si="9"/>
        <v>45</v>
      </c>
      <c r="K36" s="67">
        <f t="shared" si="9"/>
        <v>0</v>
      </c>
      <c r="L36" s="57"/>
    </row>
    <row r="37" spans="1:12" x14ac:dyDescent="0.3">
      <c r="A37" s="59">
        <v>1</v>
      </c>
      <c r="B37" s="69" t="s">
        <v>52</v>
      </c>
      <c r="C37" s="59">
        <v>1987</v>
      </c>
      <c r="D37" s="69"/>
      <c r="E37" s="70">
        <f>F37+G37</f>
        <v>4</v>
      </c>
      <c r="F37" s="70">
        <v>4</v>
      </c>
      <c r="G37" s="70"/>
      <c r="H37" s="70">
        <v>33</v>
      </c>
      <c r="I37" s="70">
        <v>33</v>
      </c>
      <c r="J37" s="70">
        <v>30</v>
      </c>
      <c r="K37" s="70"/>
    </row>
    <row r="38" spans="1:12" x14ac:dyDescent="0.3">
      <c r="A38" s="59">
        <v>2</v>
      </c>
      <c r="B38" s="69" t="s">
        <v>53</v>
      </c>
      <c r="C38" s="59">
        <v>1988</v>
      </c>
      <c r="D38" s="69"/>
      <c r="E38" s="70">
        <f>F38+G38</f>
        <v>4</v>
      </c>
      <c r="F38" s="70">
        <v>4</v>
      </c>
      <c r="G38" s="70"/>
      <c r="H38" s="70">
        <v>13</v>
      </c>
      <c r="I38" s="70">
        <v>12</v>
      </c>
      <c r="J38" s="70">
        <v>15</v>
      </c>
      <c r="K38" s="70"/>
    </row>
    <row r="39" spans="1:12" x14ac:dyDescent="0.3">
      <c r="A39" s="26" t="s">
        <v>54</v>
      </c>
      <c r="B39" s="27" t="s">
        <v>55</v>
      </c>
      <c r="C39" s="26"/>
      <c r="D39" s="26"/>
      <c r="E39" s="45">
        <f>E40+E42</f>
        <v>11</v>
      </c>
      <c r="F39" s="45">
        <f t="shared" ref="F39:K39" si="10">F40+F42</f>
        <v>11</v>
      </c>
      <c r="G39" s="45">
        <f t="shared" si="10"/>
        <v>0</v>
      </c>
      <c r="H39" s="45">
        <f t="shared" si="10"/>
        <v>100</v>
      </c>
      <c r="I39" s="44">
        <f t="shared" si="10"/>
        <v>92</v>
      </c>
      <c r="J39" s="44">
        <f t="shared" si="10"/>
        <v>50</v>
      </c>
      <c r="K39" s="45">
        <f t="shared" si="10"/>
        <v>0</v>
      </c>
    </row>
    <row r="40" spans="1:12" s="34" customFormat="1" ht="19.5" x14ac:dyDescent="0.35">
      <c r="A40" s="24"/>
      <c r="B40" s="30" t="s">
        <v>56</v>
      </c>
      <c r="C40" s="24"/>
      <c r="D40" s="24"/>
      <c r="E40" s="49">
        <f>E41</f>
        <v>3</v>
      </c>
      <c r="F40" s="49">
        <f t="shared" ref="F40:K40" si="11">F41</f>
        <v>3</v>
      </c>
      <c r="G40" s="49">
        <f t="shared" si="11"/>
        <v>0</v>
      </c>
      <c r="H40" s="49">
        <f t="shared" si="11"/>
        <v>50</v>
      </c>
      <c r="I40" s="48">
        <f t="shared" si="11"/>
        <v>50</v>
      </c>
      <c r="J40" s="48">
        <f t="shared" si="11"/>
        <v>0</v>
      </c>
      <c r="K40" s="49">
        <f t="shared" si="11"/>
        <v>0</v>
      </c>
    </row>
    <row r="41" spans="1:12" x14ac:dyDescent="0.3">
      <c r="A41" s="24">
        <v>1</v>
      </c>
      <c r="B41" s="71" t="s">
        <v>57</v>
      </c>
      <c r="C41" s="24"/>
      <c r="D41" s="24">
        <v>1974</v>
      </c>
      <c r="E41" s="53">
        <v>3</v>
      </c>
      <c r="F41" s="52">
        <v>3</v>
      </c>
      <c r="G41" s="52"/>
      <c r="H41" s="52">
        <v>50</v>
      </c>
      <c r="I41" s="51">
        <v>50</v>
      </c>
      <c r="J41" s="51"/>
      <c r="K41" s="52"/>
    </row>
    <row r="42" spans="1:12" x14ac:dyDescent="0.3">
      <c r="A42" s="24"/>
      <c r="B42" s="30" t="s">
        <v>58</v>
      </c>
      <c r="C42" s="31"/>
      <c r="D42" s="31"/>
      <c r="E42" s="49">
        <f>E43+E44</f>
        <v>8</v>
      </c>
      <c r="F42" s="49">
        <f t="shared" ref="F42:K42" si="12">F43+F44</f>
        <v>8</v>
      </c>
      <c r="G42" s="49">
        <f t="shared" si="12"/>
        <v>0</v>
      </c>
      <c r="H42" s="49">
        <f t="shared" si="12"/>
        <v>50</v>
      </c>
      <c r="I42" s="48">
        <f t="shared" si="12"/>
        <v>42</v>
      </c>
      <c r="J42" s="48">
        <f t="shared" si="12"/>
        <v>50</v>
      </c>
      <c r="K42" s="49">
        <f t="shared" si="12"/>
        <v>0</v>
      </c>
    </row>
    <row r="43" spans="1:12" x14ac:dyDescent="0.3">
      <c r="A43" s="24">
        <v>1</v>
      </c>
      <c r="B43" s="71" t="s">
        <v>59</v>
      </c>
      <c r="C43" s="24">
        <v>1991</v>
      </c>
      <c r="D43" s="24"/>
      <c r="E43" s="53">
        <v>4</v>
      </c>
      <c r="F43" s="52">
        <v>4</v>
      </c>
      <c r="G43" s="52"/>
      <c r="H43" s="52">
        <v>20</v>
      </c>
      <c r="I43" s="51">
        <v>17</v>
      </c>
      <c r="J43" s="51">
        <v>30</v>
      </c>
      <c r="K43" s="52"/>
    </row>
    <row r="44" spans="1:12" x14ac:dyDescent="0.3">
      <c r="A44" s="24">
        <v>2</v>
      </c>
      <c r="B44" s="65" t="s">
        <v>60</v>
      </c>
      <c r="C44" s="24">
        <v>1984</v>
      </c>
      <c r="D44" s="24"/>
      <c r="E44" s="53">
        <f>F44+G44</f>
        <v>4</v>
      </c>
      <c r="F44" s="52">
        <v>4</v>
      </c>
      <c r="G44" s="52"/>
      <c r="H44" s="52">
        <v>30</v>
      </c>
      <c r="I44" s="51">
        <v>25</v>
      </c>
      <c r="J44" s="51">
        <v>20</v>
      </c>
      <c r="K44" s="52"/>
    </row>
    <row r="45" spans="1:12" x14ac:dyDescent="0.3">
      <c r="A45" s="24"/>
      <c r="B45" s="30" t="s">
        <v>61</v>
      </c>
      <c r="C45" s="24"/>
      <c r="D45" s="24"/>
      <c r="E45" s="53"/>
      <c r="F45" s="52"/>
      <c r="G45" s="52"/>
      <c r="H45" s="52"/>
      <c r="I45" s="51"/>
      <c r="J45" s="51"/>
      <c r="K45" s="52"/>
    </row>
    <row r="46" spans="1:12" x14ac:dyDescent="0.3">
      <c r="A46" s="26" t="s">
        <v>62</v>
      </c>
      <c r="B46" s="27" t="s">
        <v>63</v>
      </c>
      <c r="C46" s="26"/>
      <c r="D46" s="26"/>
      <c r="E46" s="45">
        <f>+E47</f>
        <v>10</v>
      </c>
      <c r="F46" s="45">
        <f t="shared" ref="F46:K46" si="13">+F47</f>
        <v>10</v>
      </c>
      <c r="G46" s="45">
        <f t="shared" si="13"/>
        <v>0</v>
      </c>
      <c r="H46" s="45">
        <f t="shared" si="13"/>
        <v>85</v>
      </c>
      <c r="I46" s="44">
        <f t="shared" si="13"/>
        <v>85</v>
      </c>
      <c r="J46" s="44">
        <f t="shared" si="13"/>
        <v>100</v>
      </c>
      <c r="K46" s="45">
        <f t="shared" si="13"/>
        <v>0</v>
      </c>
    </row>
    <row r="47" spans="1:12" x14ac:dyDescent="0.3">
      <c r="A47" s="25"/>
      <c r="B47" s="47" t="s">
        <v>64</v>
      </c>
      <c r="C47" s="46"/>
      <c r="D47" s="46"/>
      <c r="E47" s="48">
        <f>SUM(E48:E50)</f>
        <v>10</v>
      </c>
      <c r="F47" s="48">
        <f t="shared" ref="F47:K47" si="14">SUM(F48:F50)</f>
        <v>10</v>
      </c>
      <c r="G47" s="48">
        <f t="shared" si="14"/>
        <v>0</v>
      </c>
      <c r="H47" s="48">
        <f t="shared" si="14"/>
        <v>85</v>
      </c>
      <c r="I47" s="48">
        <f t="shared" si="14"/>
        <v>85</v>
      </c>
      <c r="J47" s="48">
        <f t="shared" si="14"/>
        <v>100</v>
      </c>
      <c r="K47" s="48">
        <f t="shared" si="14"/>
        <v>0</v>
      </c>
    </row>
    <row r="48" spans="1:12" s="34" customFormat="1" ht="19.5" x14ac:dyDescent="0.35">
      <c r="A48" s="25">
        <v>1</v>
      </c>
      <c r="B48" s="35" t="s">
        <v>65</v>
      </c>
      <c r="C48" s="72">
        <v>1983</v>
      </c>
      <c r="D48" s="50"/>
      <c r="E48" s="50">
        <v>4</v>
      </c>
      <c r="F48" s="50">
        <v>4</v>
      </c>
      <c r="G48" s="51"/>
      <c r="H48" s="51">
        <v>15</v>
      </c>
      <c r="I48" s="51">
        <v>15</v>
      </c>
      <c r="J48" s="51">
        <v>50</v>
      </c>
      <c r="K48" s="51"/>
    </row>
    <row r="49" spans="1:11" x14ac:dyDescent="0.3">
      <c r="A49" s="25">
        <v>2</v>
      </c>
      <c r="B49" s="35" t="s">
        <v>66</v>
      </c>
      <c r="C49" s="72">
        <v>1988</v>
      </c>
      <c r="D49" s="50"/>
      <c r="E49" s="50">
        <v>4</v>
      </c>
      <c r="F49" s="50">
        <v>4</v>
      </c>
      <c r="G49" s="51"/>
      <c r="H49" s="51">
        <v>0</v>
      </c>
      <c r="I49" s="51">
        <v>0</v>
      </c>
      <c r="J49" s="51">
        <v>0</v>
      </c>
      <c r="K49" s="51"/>
    </row>
    <row r="50" spans="1:11" x14ac:dyDescent="0.3">
      <c r="A50" s="25">
        <v>3</v>
      </c>
      <c r="B50" s="35" t="s">
        <v>67</v>
      </c>
      <c r="C50" s="72"/>
      <c r="D50" s="24">
        <v>1964</v>
      </c>
      <c r="E50" s="50">
        <v>2</v>
      </c>
      <c r="F50" s="50">
        <v>2</v>
      </c>
      <c r="G50" s="51"/>
      <c r="H50" s="40">
        <v>70</v>
      </c>
      <c r="I50" s="40">
        <v>70</v>
      </c>
      <c r="J50" s="40">
        <v>50</v>
      </c>
      <c r="K50" s="51"/>
    </row>
    <row r="51" spans="1:11" x14ac:dyDescent="0.3">
      <c r="A51" s="42" t="s">
        <v>68</v>
      </c>
      <c r="B51" s="43" t="s">
        <v>69</v>
      </c>
      <c r="C51" s="42"/>
      <c r="D51" s="42"/>
      <c r="E51" s="44">
        <f>E52</f>
        <v>3</v>
      </c>
      <c r="F51" s="44">
        <f t="shared" ref="F51:K51" si="15">F52</f>
        <v>3</v>
      </c>
      <c r="G51" s="44">
        <f t="shared" si="15"/>
        <v>0</v>
      </c>
      <c r="H51" s="44">
        <f t="shared" si="15"/>
        <v>30</v>
      </c>
      <c r="I51" s="44">
        <f t="shared" si="15"/>
        <v>30</v>
      </c>
      <c r="J51" s="44">
        <f t="shared" si="15"/>
        <v>0</v>
      </c>
      <c r="K51" s="44">
        <f t="shared" si="15"/>
        <v>50</v>
      </c>
    </row>
    <row r="52" spans="1:11" s="34" customFormat="1" ht="19.5" x14ac:dyDescent="0.35">
      <c r="A52" s="25"/>
      <c r="B52" s="47" t="s">
        <v>70</v>
      </c>
      <c r="C52" s="46"/>
      <c r="D52" s="46"/>
      <c r="E52" s="48">
        <f t="shared" ref="E52:K52" si="16">E53</f>
        <v>3</v>
      </c>
      <c r="F52" s="48">
        <f t="shared" si="16"/>
        <v>3</v>
      </c>
      <c r="G52" s="48">
        <f t="shared" si="16"/>
        <v>0</v>
      </c>
      <c r="H52" s="48">
        <f t="shared" si="16"/>
        <v>30</v>
      </c>
      <c r="I52" s="48">
        <f t="shared" si="16"/>
        <v>30</v>
      </c>
      <c r="J52" s="48">
        <f t="shared" si="16"/>
        <v>0</v>
      </c>
      <c r="K52" s="48">
        <f t="shared" si="16"/>
        <v>50</v>
      </c>
    </row>
    <row r="53" spans="1:11" x14ac:dyDescent="0.3">
      <c r="A53" s="25">
        <v>1</v>
      </c>
      <c r="B53" s="35" t="s">
        <v>71</v>
      </c>
      <c r="C53" s="25">
        <v>1990</v>
      </c>
      <c r="D53" s="25"/>
      <c r="E53" s="50">
        <v>3</v>
      </c>
      <c r="F53" s="51">
        <v>3</v>
      </c>
      <c r="G53" s="51"/>
      <c r="H53" s="51">
        <v>30</v>
      </c>
      <c r="I53" s="51">
        <v>30</v>
      </c>
      <c r="J53" s="51"/>
      <c r="K53" s="51">
        <v>50</v>
      </c>
    </row>
    <row r="54" spans="1:11" x14ac:dyDescent="0.3">
      <c r="A54" s="73"/>
      <c r="B54" s="73"/>
      <c r="C54" s="73"/>
      <c r="D54" s="73"/>
      <c r="E54" s="73"/>
      <c r="F54" s="74"/>
      <c r="G54" s="74"/>
      <c r="H54" s="74"/>
      <c r="I54" s="75"/>
      <c r="J54" s="75"/>
      <c r="K54" s="74"/>
    </row>
    <row r="55" spans="1:11" s="34" customFormat="1" ht="19.5" x14ac:dyDescent="0.35">
      <c r="A55" s="76"/>
      <c r="B55" s="76"/>
      <c r="C55" s="76"/>
      <c r="D55" s="76"/>
      <c r="E55" s="76"/>
      <c r="F55" s="77"/>
      <c r="G55" s="78" t="s">
        <v>72</v>
      </c>
      <c r="H55" s="78"/>
      <c r="I55" s="78"/>
      <c r="J55" s="78"/>
      <c r="K55" s="78"/>
    </row>
    <row r="56" spans="1:11" x14ac:dyDescent="0.3">
      <c r="A56" s="76"/>
      <c r="B56" s="79" t="s">
        <v>73</v>
      </c>
      <c r="C56" s="76"/>
      <c r="D56" s="76"/>
      <c r="E56" s="76"/>
      <c r="F56" s="80"/>
      <c r="G56" s="81" t="s">
        <v>74</v>
      </c>
      <c r="H56" s="81"/>
      <c r="I56" s="81"/>
      <c r="J56" s="81"/>
      <c r="K56" s="81"/>
    </row>
    <row r="57" spans="1:11" x14ac:dyDescent="0.3">
      <c r="A57" s="76"/>
      <c r="B57" s="82"/>
      <c r="C57" s="76"/>
      <c r="D57" s="76"/>
      <c r="E57" s="76"/>
      <c r="F57" s="80"/>
      <c r="G57" s="81" t="s">
        <v>75</v>
      </c>
      <c r="H57" s="81"/>
      <c r="I57" s="81"/>
      <c r="J57" s="81"/>
      <c r="K57" s="81"/>
    </row>
    <row r="58" spans="1:11" x14ac:dyDescent="0.3">
      <c r="A58" s="76"/>
      <c r="B58" s="82"/>
      <c r="C58" s="76"/>
      <c r="D58" s="76"/>
      <c r="E58" s="76"/>
      <c r="F58" s="76"/>
      <c r="G58" s="76"/>
      <c r="H58" s="76"/>
      <c r="I58" s="83"/>
      <c r="J58" s="83"/>
      <c r="K58" s="76"/>
    </row>
    <row r="59" spans="1:11" x14ac:dyDescent="0.3">
      <c r="A59" s="76"/>
      <c r="B59" s="82"/>
      <c r="C59" s="76"/>
      <c r="D59" s="76"/>
      <c r="E59" s="76"/>
      <c r="F59" s="76"/>
      <c r="G59" s="76"/>
      <c r="H59" s="76"/>
      <c r="I59" s="83"/>
      <c r="J59" s="83"/>
      <c r="K59" s="76"/>
    </row>
    <row r="60" spans="1:11" x14ac:dyDescent="0.3">
      <c r="A60" s="76"/>
      <c r="B60" s="76"/>
      <c r="C60" s="76"/>
      <c r="D60" s="76"/>
      <c r="E60" s="76"/>
      <c r="F60" s="76"/>
      <c r="G60" s="76"/>
      <c r="H60" s="76"/>
      <c r="I60" s="83"/>
      <c r="J60" s="83"/>
      <c r="K60" s="76"/>
    </row>
    <row r="61" spans="1:11" x14ac:dyDescent="0.3">
      <c r="A61" s="76"/>
      <c r="B61" s="76"/>
      <c r="C61" s="76"/>
      <c r="D61" s="76"/>
      <c r="E61" s="76"/>
      <c r="F61" s="76"/>
      <c r="G61" s="76"/>
      <c r="H61" s="76"/>
      <c r="I61" s="83"/>
      <c r="J61" s="83"/>
      <c r="K61" s="76"/>
    </row>
    <row r="62" spans="1:11" x14ac:dyDescent="0.3">
      <c r="A62" s="76"/>
      <c r="B62" s="76"/>
      <c r="C62" s="76"/>
      <c r="D62" s="76"/>
      <c r="E62" s="76"/>
      <c r="F62" s="76"/>
      <c r="G62" s="76"/>
      <c r="H62" s="76"/>
      <c r="I62" s="83"/>
      <c r="J62" s="83"/>
      <c r="K62" s="76"/>
    </row>
    <row r="63" spans="1:11" x14ac:dyDescent="0.3">
      <c r="A63" s="84" t="s">
        <v>76</v>
      </c>
      <c r="B63" s="85"/>
      <c r="C63" s="84">
        <f>COUNTA(C9:D53)</f>
        <v>26</v>
      </c>
      <c r="D63" s="85"/>
      <c r="E63" s="86">
        <f>E9+E17+E20+E39+E46+E51</f>
        <v>93</v>
      </c>
      <c r="F63" s="86">
        <f t="shared" ref="F63:K63" si="17">F9+F17+F20+F39+F46+F51</f>
        <v>93</v>
      </c>
      <c r="G63" s="86">
        <f t="shared" si="17"/>
        <v>0</v>
      </c>
      <c r="H63" s="86">
        <f t="shared" si="17"/>
        <v>480</v>
      </c>
      <c r="I63" s="87">
        <f t="shared" si="17"/>
        <v>471</v>
      </c>
      <c r="J63" s="87">
        <f t="shared" si="17"/>
        <v>418</v>
      </c>
      <c r="K63" s="86">
        <f t="shared" si="17"/>
        <v>120</v>
      </c>
    </row>
    <row r="79" spans="4:10" x14ac:dyDescent="0.3">
      <c r="D79" s="89">
        <f t="shared" ref="D79:J79" si="18">E9+E17+E20+E39+E46+E51</f>
        <v>93</v>
      </c>
      <c r="E79" s="89">
        <f t="shared" si="18"/>
        <v>93</v>
      </c>
      <c r="F79" s="89">
        <f t="shared" si="18"/>
        <v>0</v>
      </c>
      <c r="G79" s="89">
        <f t="shared" si="18"/>
        <v>480</v>
      </c>
      <c r="H79" s="89">
        <f t="shared" si="18"/>
        <v>471</v>
      </c>
      <c r="I79" s="90">
        <f t="shared" si="18"/>
        <v>418</v>
      </c>
      <c r="J79" s="90">
        <f t="shared" si="18"/>
        <v>120</v>
      </c>
    </row>
  </sheetData>
  <mergeCells count="20">
    <mergeCell ref="G56:K56"/>
    <mergeCell ref="G57:K57"/>
    <mergeCell ref="A63:B63"/>
    <mergeCell ref="C63:D63"/>
    <mergeCell ref="D6:D7"/>
    <mergeCell ref="E6:E7"/>
    <mergeCell ref="F6:G6"/>
    <mergeCell ref="H6:J6"/>
    <mergeCell ref="K6:K7"/>
    <mergeCell ref="G55:K55"/>
    <mergeCell ref="A1:K1"/>
    <mergeCell ref="A2:K2"/>
    <mergeCell ref="A3:K3"/>
    <mergeCell ref="A4:H4"/>
    <mergeCell ref="A5:A7"/>
    <mergeCell ref="B5:B7"/>
    <mergeCell ref="C5:D5"/>
    <mergeCell ref="E5:G5"/>
    <mergeCell ref="H5:K5"/>
    <mergeCell ref="C6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2018-05-17T01:10:14Z</dcterms:created>
  <dcterms:modified xsi:type="dcterms:W3CDTF">2018-05-17T01:11:45Z</dcterms:modified>
</cp:coreProperties>
</file>