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ĐKTCận 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" i="1" l="1"/>
  <c r="J154" i="1"/>
  <c r="I154" i="1"/>
  <c r="H154" i="1"/>
  <c r="H146" i="1" s="1"/>
  <c r="G154" i="1"/>
  <c r="F154" i="1"/>
  <c r="E154" i="1"/>
  <c r="K149" i="1"/>
  <c r="K146" i="1" s="1"/>
  <c r="J149" i="1"/>
  <c r="I149" i="1"/>
  <c r="H149" i="1"/>
  <c r="G149" i="1"/>
  <c r="G146" i="1" s="1"/>
  <c r="F149" i="1"/>
  <c r="E149" i="1"/>
  <c r="J146" i="1"/>
  <c r="I146" i="1"/>
  <c r="F146" i="1"/>
  <c r="E146" i="1"/>
  <c r="C146" i="1"/>
  <c r="K140" i="1"/>
  <c r="J140" i="1"/>
  <c r="I140" i="1"/>
  <c r="H140" i="1"/>
  <c r="G140" i="1"/>
  <c r="F140" i="1"/>
  <c r="E140" i="1"/>
  <c r="K137" i="1"/>
  <c r="J137" i="1"/>
  <c r="I137" i="1"/>
  <c r="H137" i="1"/>
  <c r="G137" i="1"/>
  <c r="F137" i="1"/>
  <c r="E137" i="1"/>
  <c r="K131" i="1"/>
  <c r="J131" i="1"/>
  <c r="I131" i="1"/>
  <c r="H131" i="1"/>
  <c r="H124" i="1" s="1"/>
  <c r="G131" i="1"/>
  <c r="F131" i="1"/>
  <c r="E131" i="1"/>
  <c r="K128" i="1"/>
  <c r="K124" i="1" s="1"/>
  <c r="J128" i="1"/>
  <c r="I128" i="1"/>
  <c r="H128" i="1"/>
  <c r="G128" i="1"/>
  <c r="G124" i="1" s="1"/>
  <c r="F128" i="1"/>
  <c r="E128" i="1"/>
  <c r="K125" i="1"/>
  <c r="J125" i="1"/>
  <c r="J124" i="1" s="1"/>
  <c r="I125" i="1"/>
  <c r="H125" i="1"/>
  <c r="G125" i="1"/>
  <c r="F125" i="1"/>
  <c r="F124" i="1" s="1"/>
  <c r="E125" i="1"/>
  <c r="I124" i="1"/>
  <c r="E124" i="1"/>
  <c r="C124" i="1"/>
  <c r="K121" i="1"/>
  <c r="J121" i="1"/>
  <c r="I121" i="1"/>
  <c r="I111" i="1" s="1"/>
  <c r="H121" i="1"/>
  <c r="G121" i="1"/>
  <c r="F121" i="1"/>
  <c r="E121" i="1"/>
  <c r="E111" i="1" s="1"/>
  <c r="K117" i="1"/>
  <c r="J117" i="1"/>
  <c r="I117" i="1"/>
  <c r="H117" i="1"/>
  <c r="H111" i="1" s="1"/>
  <c r="G117" i="1"/>
  <c r="F117" i="1"/>
  <c r="E117" i="1"/>
  <c r="K112" i="1"/>
  <c r="K111" i="1" s="1"/>
  <c r="J112" i="1"/>
  <c r="I112" i="1"/>
  <c r="H112" i="1"/>
  <c r="G112" i="1"/>
  <c r="G111" i="1" s="1"/>
  <c r="F112" i="1"/>
  <c r="E112" i="1"/>
  <c r="J111" i="1"/>
  <c r="F111" i="1"/>
  <c r="C111" i="1"/>
  <c r="K104" i="1"/>
  <c r="J104" i="1"/>
  <c r="J98" i="1" s="1"/>
  <c r="I104" i="1"/>
  <c r="H104" i="1"/>
  <c r="G104" i="1"/>
  <c r="F104" i="1"/>
  <c r="F98" i="1" s="1"/>
  <c r="E104" i="1"/>
  <c r="K99" i="1"/>
  <c r="J99" i="1"/>
  <c r="I99" i="1"/>
  <c r="I98" i="1" s="1"/>
  <c r="H99" i="1"/>
  <c r="G99" i="1"/>
  <c r="F99" i="1"/>
  <c r="E99" i="1"/>
  <c r="E98" i="1" s="1"/>
  <c r="K98" i="1"/>
  <c r="H98" i="1"/>
  <c r="G98" i="1"/>
  <c r="C98" i="1"/>
  <c r="K92" i="1"/>
  <c r="J92" i="1"/>
  <c r="I92" i="1"/>
  <c r="H92" i="1"/>
  <c r="G92" i="1"/>
  <c r="F92" i="1"/>
  <c r="E92" i="1"/>
  <c r="K89" i="1"/>
  <c r="K77" i="1" s="1"/>
  <c r="J89" i="1"/>
  <c r="I89" i="1"/>
  <c r="H89" i="1"/>
  <c r="G89" i="1"/>
  <c r="G77" i="1" s="1"/>
  <c r="F89" i="1"/>
  <c r="E89" i="1"/>
  <c r="K85" i="1"/>
  <c r="J85" i="1"/>
  <c r="J77" i="1" s="1"/>
  <c r="I85" i="1"/>
  <c r="H85" i="1"/>
  <c r="G85" i="1"/>
  <c r="F85" i="1"/>
  <c r="F77" i="1" s="1"/>
  <c r="E85" i="1"/>
  <c r="K80" i="1"/>
  <c r="J80" i="1"/>
  <c r="I80" i="1"/>
  <c r="I77" i="1" s="1"/>
  <c r="H80" i="1"/>
  <c r="G80" i="1"/>
  <c r="F80" i="1"/>
  <c r="E80" i="1"/>
  <c r="E77" i="1" s="1"/>
  <c r="H77" i="1"/>
  <c r="C77" i="1"/>
  <c r="K72" i="1"/>
  <c r="J72" i="1"/>
  <c r="I72" i="1"/>
  <c r="H72" i="1"/>
  <c r="G72" i="1"/>
  <c r="F72" i="1"/>
  <c r="E72" i="1"/>
  <c r="K65" i="1"/>
  <c r="K54" i="1" s="1"/>
  <c r="J65" i="1"/>
  <c r="I65" i="1"/>
  <c r="H65" i="1"/>
  <c r="G65" i="1"/>
  <c r="G54" i="1" s="1"/>
  <c r="F65" i="1"/>
  <c r="E65" i="1"/>
  <c r="K59" i="1"/>
  <c r="J59" i="1"/>
  <c r="J54" i="1" s="1"/>
  <c r="I59" i="1"/>
  <c r="H59" i="1"/>
  <c r="G59" i="1"/>
  <c r="F59" i="1"/>
  <c r="F54" i="1" s="1"/>
  <c r="E59" i="1"/>
  <c r="K55" i="1"/>
  <c r="J55" i="1"/>
  <c r="I55" i="1"/>
  <c r="I54" i="1" s="1"/>
  <c r="H55" i="1"/>
  <c r="G55" i="1"/>
  <c r="F55" i="1"/>
  <c r="E55" i="1"/>
  <c r="E54" i="1" s="1"/>
  <c r="H54" i="1"/>
  <c r="C54" i="1"/>
  <c r="K49" i="1"/>
  <c r="J49" i="1"/>
  <c r="I49" i="1"/>
  <c r="H49" i="1"/>
  <c r="G49" i="1"/>
  <c r="F49" i="1"/>
  <c r="E49" i="1"/>
  <c r="C49" i="1"/>
  <c r="K46" i="1"/>
  <c r="J46" i="1"/>
  <c r="I46" i="1"/>
  <c r="H46" i="1"/>
  <c r="G46" i="1"/>
  <c r="F46" i="1"/>
  <c r="E46" i="1"/>
  <c r="K43" i="1"/>
  <c r="J43" i="1"/>
  <c r="I43" i="1"/>
  <c r="H43" i="1"/>
  <c r="G43" i="1"/>
  <c r="G31" i="1" s="1"/>
  <c r="F43" i="1"/>
  <c r="E43" i="1"/>
  <c r="K41" i="1"/>
  <c r="J41" i="1"/>
  <c r="I41" i="1"/>
  <c r="H41" i="1"/>
  <c r="G41" i="1"/>
  <c r="F41" i="1"/>
  <c r="E41" i="1"/>
  <c r="K39" i="1"/>
  <c r="J39" i="1"/>
  <c r="I39" i="1"/>
  <c r="H39" i="1"/>
  <c r="G39" i="1"/>
  <c r="F39" i="1"/>
  <c r="E39" i="1"/>
  <c r="K34" i="1"/>
  <c r="J34" i="1"/>
  <c r="I34" i="1"/>
  <c r="H34" i="1"/>
  <c r="H31" i="1" s="1"/>
  <c r="G34" i="1"/>
  <c r="F34" i="1"/>
  <c r="E34" i="1"/>
  <c r="K32" i="1"/>
  <c r="K31" i="1" s="1"/>
  <c r="J32" i="1"/>
  <c r="J31" i="1" s="1"/>
  <c r="I32" i="1"/>
  <c r="G32" i="1"/>
  <c r="F32" i="1"/>
  <c r="F31" i="1" s="1"/>
  <c r="E32" i="1"/>
  <c r="I31" i="1"/>
  <c r="E31" i="1"/>
  <c r="C31" i="1"/>
  <c r="K28" i="1"/>
  <c r="J28" i="1"/>
  <c r="I28" i="1"/>
  <c r="H28" i="1"/>
  <c r="G28" i="1"/>
  <c r="F28" i="1"/>
  <c r="E28" i="1"/>
  <c r="K24" i="1"/>
  <c r="J24" i="1"/>
  <c r="I24" i="1"/>
  <c r="H24" i="1"/>
  <c r="G24" i="1"/>
  <c r="F24" i="1"/>
  <c r="E24" i="1"/>
  <c r="K20" i="1"/>
  <c r="J20" i="1"/>
  <c r="I20" i="1"/>
  <c r="H20" i="1"/>
  <c r="G20" i="1"/>
  <c r="F20" i="1"/>
  <c r="E20" i="1"/>
  <c r="K17" i="1"/>
  <c r="J17" i="1"/>
  <c r="I17" i="1"/>
  <c r="H17" i="1"/>
  <c r="G17" i="1"/>
  <c r="F17" i="1"/>
  <c r="E17" i="1"/>
  <c r="K13" i="1"/>
  <c r="J13" i="1"/>
  <c r="I13" i="1"/>
  <c r="I9" i="1" s="1"/>
  <c r="H13" i="1"/>
  <c r="G13" i="1"/>
  <c r="F13" i="1"/>
  <c r="E13" i="1"/>
  <c r="E9" i="1" s="1"/>
  <c r="K10" i="1"/>
  <c r="K9" i="1" s="1"/>
  <c r="J10" i="1"/>
  <c r="I10" i="1"/>
  <c r="H10" i="1"/>
  <c r="H9" i="1" s="1"/>
  <c r="G10" i="1"/>
  <c r="G9" i="1" s="1"/>
  <c r="F10" i="1"/>
  <c r="E10" i="1"/>
  <c r="J9" i="1"/>
  <c r="F9" i="1"/>
  <c r="C9" i="1"/>
  <c r="K160" i="1" l="1"/>
  <c r="G160" i="1"/>
  <c r="H160" i="1"/>
  <c r="J160" i="1"/>
  <c r="F160" i="1"/>
  <c r="C160" i="1"/>
  <c r="E160" i="1"/>
  <c r="I160" i="1"/>
</calcChain>
</file>

<file path=xl/sharedStrings.xml><?xml version="1.0" encoding="utf-8"?>
<sst xmlns="http://schemas.openxmlformats.org/spreadsheetml/2006/main" count="235" uniqueCount="193">
  <si>
    <t>Phụ lục 6</t>
  </si>
  <si>
    <t xml:space="preserve">
TỔNG HỢP DANH SÁCH HỘ CẬN NGHÈO ĐĂNG KÝ THOÁT CẬN NGHÈO BỀN VỮNG NĂM 2018
TRÊN ĐỊA BÀN HUYỆN ĐÔNG GIANG
</t>
  </si>
  <si>
    <t>(Kèm theo Công văn số 614/LĐTBXH-BTXH ngày 09/5/2018 của Sở Lao động - Thương binh và Xã hội tỉnh Quảng Nam)</t>
  </si>
  <si>
    <t xml:space="preserve">STT </t>
  </si>
  <si>
    <t>Họ và tên hộ cận nghèo đăng ký thoát cận nghèo bền vững</t>
  </si>
  <si>
    <t>Năm sinh</t>
  </si>
  <si>
    <t>Số nhân khẩu của hộ cận nghèo đăng ký thoát cận nghèo bền vững</t>
  </si>
  <si>
    <t>Tình trạng vay vốn tại Ngân hàng Chính sách xã hội (vay theo diện hộ cận nghèo)</t>
  </si>
  <si>
    <t>Nam</t>
  </si>
  <si>
    <t>Nữ</t>
  </si>
  <si>
    <t>Tổng số</t>
  </si>
  <si>
    <t>Trong đó:</t>
  </si>
  <si>
    <t>Đã vay vốn</t>
  </si>
  <si>
    <t>Nhu cầu vay mới (tr.đồng)</t>
  </si>
  <si>
    <t>Đã có thẻ BHYT</t>
  </si>
  <si>
    <t>Chưa có thẻ BHYT</t>
  </si>
  <si>
    <t>Tổng số tiền đã vay (hộ)</t>
  </si>
  <si>
    <t>Số tiền hiện còn nợ (tr.đồng)</t>
  </si>
  <si>
    <t>Nhu cầu vay thêm (tr.đồng)</t>
  </si>
  <si>
    <t>5=6+7</t>
  </si>
  <si>
    <t>A</t>
  </si>
  <si>
    <t>Thị trấn Prao</t>
  </si>
  <si>
    <t>I</t>
  </si>
  <si>
    <t>Adinh 1</t>
  </si>
  <si>
    <t>Alăng Vơr</t>
  </si>
  <si>
    <t>Alăng Hội</t>
  </si>
  <si>
    <t>II</t>
  </si>
  <si>
    <t>Adinh 2</t>
  </si>
  <si>
    <t>A râl Luân</t>
  </si>
  <si>
    <t>A râl Lơn</t>
  </si>
  <si>
    <t>A râl Buôn</t>
  </si>
  <si>
    <t>III</t>
  </si>
  <si>
    <t>Adinh 3</t>
  </si>
  <si>
    <t>Zơ râm Đu</t>
  </si>
  <si>
    <t>A râl Chú</t>
  </si>
  <si>
    <t>IV</t>
  </si>
  <si>
    <t>Aduông 1</t>
  </si>
  <si>
    <t>Nguyễn Văn Sĩ</t>
  </si>
  <si>
    <t>Phan Thị Thảo Hòa</t>
  </si>
  <si>
    <t>Đênh Dam</t>
  </si>
  <si>
    <t>V</t>
  </si>
  <si>
    <t>Chờ Ke</t>
  </si>
  <si>
    <t>Tô Văn Hiền</t>
  </si>
  <si>
    <t>Lê Thị Cẩm Vân</t>
  </si>
  <si>
    <t>Lê Văn Lợi</t>
  </si>
  <si>
    <t>VI</t>
  </si>
  <si>
    <t>Tà Vạc</t>
  </si>
  <si>
    <t>Zơ râm Pun</t>
  </si>
  <si>
    <t>A rất Lợi</t>
  </si>
  <si>
    <t>B</t>
  </si>
  <si>
    <t>Sông Kôn</t>
  </si>
  <si>
    <t>Bà Hồn 1</t>
  </si>
  <si>
    <t>Bling Avuốch</t>
  </si>
  <si>
    <t>K9</t>
  </si>
  <si>
    <t>Arâl Pương</t>
  </si>
  <si>
    <t>Alăng Tôn</t>
  </si>
  <si>
    <t>Alăng Hiếu</t>
  </si>
  <si>
    <t>Alăng Chiến</t>
  </si>
  <si>
    <t>Đào</t>
  </si>
  <si>
    <t>Alăng Thương</t>
  </si>
  <si>
    <t>Bút Nhót</t>
  </si>
  <si>
    <t>Ra Pát Nhia</t>
  </si>
  <si>
    <t>Bút Tưa</t>
  </si>
  <si>
    <t>Alăng Phương</t>
  </si>
  <si>
    <t>Alăng Tới</t>
  </si>
  <si>
    <t xml:space="preserve"> Bền</t>
  </si>
  <si>
    <t>Nguyễn Lương Tâm</t>
  </si>
  <si>
    <t>Nguyễn Thị Thu Hiền</t>
  </si>
  <si>
    <t>C</t>
  </si>
  <si>
    <t>Jơ Ngây</t>
  </si>
  <si>
    <t>Thôn Kèng</t>
  </si>
  <si>
    <t>A Lăng Chính</t>
  </si>
  <si>
    <t>Thôn Ngật</t>
  </si>
  <si>
    <t>A Lăng Lý</t>
  </si>
  <si>
    <t>E</t>
  </si>
  <si>
    <t>A Ting</t>
  </si>
  <si>
    <t>Thôn A Rớch</t>
  </si>
  <si>
    <t>Coor Thị Lớơp</t>
  </si>
  <si>
    <t>Cơ Lâu Chung</t>
  </si>
  <si>
    <t>Zơ Râm Hôi</t>
  </si>
  <si>
    <t>Thôn Chờ cớ</t>
  </si>
  <si>
    <t>Cơ Lâu Hai</t>
  </si>
  <si>
    <t>Hốih Thị Lớ</t>
  </si>
  <si>
    <t>Riah Séo</t>
  </si>
  <si>
    <t>Hốih Blé</t>
  </si>
  <si>
    <t>Coor Sương</t>
  </si>
  <si>
    <t>Thôn Pa Zíh</t>
  </si>
  <si>
    <t>Cơ Lâu Zơ</t>
  </si>
  <si>
    <t>Cơ lâu Cách</t>
  </si>
  <si>
    <t>Zơ Râm Đhớc</t>
  </si>
  <si>
    <t>Bríu Hùng</t>
  </si>
  <si>
    <t>A Lăng Han</t>
  </si>
  <si>
    <t>Coor Lựu</t>
  </si>
  <si>
    <t>Thôn Chờ Nét</t>
  </si>
  <si>
    <t>A Lăng Bhrơới</t>
  </si>
  <si>
    <t>Bhơ Nướch Thị Tây</t>
  </si>
  <si>
    <t>BNướch Tức</t>
  </si>
  <si>
    <t>Zơ Râm Bhi Rốt</t>
  </si>
  <si>
    <t>D</t>
  </si>
  <si>
    <t>Xã Ba</t>
  </si>
  <si>
    <t>Thôn Ban Mai II</t>
  </si>
  <si>
    <t>Trần Thị Chấu</t>
  </si>
  <si>
    <t>Thôn Phú Son</t>
  </si>
  <si>
    <t>Nguyễn Hồng Đua</t>
  </si>
  <si>
    <t>A Rất Ría</t>
  </si>
  <si>
    <t>Thôn Ban Mai I</t>
  </si>
  <si>
    <t>Nguyễn Dũng</t>
  </si>
  <si>
    <t>Thôn Dốc Kiền</t>
  </si>
  <si>
    <t>Đinh Thị Ngới</t>
  </si>
  <si>
    <t>Mai Văn Hiên</t>
  </si>
  <si>
    <t>Nguyễn Văn Rã</t>
  </si>
  <si>
    <t>Thôn Tống Cói</t>
  </si>
  <si>
    <t>Lê Văn Lớt</t>
  </si>
  <si>
    <t>Lê Văn Lơn</t>
  </si>
  <si>
    <t>Thôn Phú Bảo</t>
  </si>
  <si>
    <t>Đinh Văn Nớt</t>
  </si>
  <si>
    <t>Ái Văn Xanh</t>
  </si>
  <si>
    <t>Đinh Trung Phiếu</t>
  </si>
  <si>
    <t>VII</t>
  </si>
  <si>
    <t>Thôn Tà Lâu</t>
  </si>
  <si>
    <t>Nguyễn Văn Mia</t>
  </si>
  <si>
    <t>Xã Tư</t>
  </si>
  <si>
    <t>Thôn Điềm</t>
  </si>
  <si>
    <t>Đông Thị Kiều Vi</t>
  </si>
  <si>
    <t>Nguyễn Văn Ghiếp</t>
  </si>
  <si>
    <t>Thôn Vàu</t>
  </si>
  <si>
    <t>Nguyễn Văn Trường</t>
  </si>
  <si>
    <t>Thôn Nà Hoa</t>
  </si>
  <si>
    <t>Lâm Văn Giang</t>
  </si>
  <si>
    <t>Nguyễn Thị Lợi</t>
  </si>
  <si>
    <t>Lê Đức Broong</t>
  </si>
  <si>
    <t>H</t>
  </si>
  <si>
    <t>Za Hung</t>
  </si>
  <si>
    <t>Thôn Kà Dâu</t>
  </si>
  <si>
    <t>Bhnướch Tam</t>
  </si>
  <si>
    <t>A Rooih</t>
  </si>
  <si>
    <t>Thôn AĐiêu</t>
  </si>
  <si>
    <t>Hôih Coóc</t>
  </si>
  <si>
    <t>Hôih AC Rất</t>
  </si>
  <si>
    <t>Thôn ABung</t>
  </si>
  <si>
    <t>Ngô Tiếp</t>
  </si>
  <si>
    <t>Thôn Tu Ngung</t>
  </si>
  <si>
    <t>BLing Lươm</t>
  </si>
  <si>
    <t>Arất Vi</t>
  </si>
  <si>
    <t>Hôih Mỹ</t>
  </si>
  <si>
    <t xml:space="preserve">IV </t>
  </si>
  <si>
    <t>Thôn ADung</t>
  </si>
  <si>
    <t>Zơ Râm Mấu</t>
  </si>
  <si>
    <t>ABing My ( Bớt)</t>
  </si>
  <si>
    <t>F</t>
  </si>
  <si>
    <t>Mà Cooih</t>
  </si>
  <si>
    <t>Thôn AXờ</t>
  </si>
  <si>
    <t>ARất Kiều</t>
  </si>
  <si>
    <t>ALăng Mười (Chôy)</t>
  </si>
  <si>
    <t>Thôn ADớ</t>
  </si>
  <si>
    <t>ALăng Út</t>
  </si>
  <si>
    <t>ALăng Đơn</t>
  </si>
  <si>
    <t>Thôn Trơ Gung</t>
  </si>
  <si>
    <t>ARất Rô</t>
  </si>
  <si>
    <t>ARất Chối</t>
  </si>
  <si>
    <t>Bơ Riu Róc</t>
  </si>
  <si>
    <t>PLoong Bun</t>
  </si>
  <si>
    <t>ATing Bon</t>
  </si>
  <si>
    <t>Thôn AĐền</t>
  </si>
  <si>
    <t>Bơ Ríu Tuấn</t>
  </si>
  <si>
    <t>Hốih Nơi</t>
  </si>
  <si>
    <t>Thôn Tà Rèng</t>
  </si>
  <si>
    <t>ALăng ALiu</t>
  </si>
  <si>
    <t>ALăng Dinh</t>
  </si>
  <si>
    <t>ALăng Hôn</t>
  </si>
  <si>
    <t>Thôn AZal</t>
  </si>
  <si>
    <t>BHơ Nướch Hun</t>
  </si>
  <si>
    <t>G</t>
  </si>
  <si>
    <t>Kà dăng</t>
  </si>
  <si>
    <t>Thôn Hiệp</t>
  </si>
  <si>
    <t>01</t>
  </si>
  <si>
    <t>Kỳ Xuân Bình</t>
  </si>
  <si>
    <t>Thôn Khe Bợc</t>
  </si>
  <si>
    <t>Alăng Phước</t>
  </si>
  <si>
    <t>02</t>
  </si>
  <si>
    <t>Alăng Loan</t>
  </si>
  <si>
    <t>03</t>
  </si>
  <si>
    <t>Alăng Tuấn</t>
  </si>
  <si>
    <t>04</t>
  </si>
  <si>
    <t>Alăng Hà</t>
  </si>
  <si>
    <t>Thôn Nhiều 1</t>
  </si>
  <si>
    <t>Abing Tước</t>
  </si>
  <si>
    <t>Alăng Nút</t>
  </si>
  <si>
    <t>Xã Tà Lu</t>
  </si>
  <si>
    <t>Pà Nai 1</t>
  </si>
  <si>
    <t>Phạm Phúc</t>
  </si>
  <si>
    <t>1963</t>
  </si>
  <si>
    <t>Tổng cộng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</si>
</sst>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</font>
    <font>
      <i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quotePrefix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5" xfId="0" applyFont="1" applyBorder="1"/>
    <xf numFmtId="0" fontId="10" fillId="2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left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/>
    <xf numFmtId="0" fontId="13" fillId="3" borderId="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3" fontId="13" fillId="0" borderId="5" xfId="0" applyNumberFormat="1" applyFont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/>
    </xf>
    <xf numFmtId="0" fontId="14" fillId="4" borderId="0" xfId="0" applyFont="1" applyFill="1" applyAlignment="1">
      <alignment vertical="center"/>
    </xf>
    <xf numFmtId="0" fontId="12" fillId="3" borderId="5" xfId="0" applyFont="1" applyFill="1" applyBorder="1"/>
    <xf numFmtId="0" fontId="14" fillId="3" borderId="0" xfId="0" applyFont="1" applyFill="1" applyAlignment="1">
      <alignment vertical="center"/>
    </xf>
    <xf numFmtId="0" fontId="11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/>
    <xf numFmtId="0" fontId="11" fillId="3" borderId="9" xfId="0" applyFont="1" applyFill="1" applyBorder="1" applyAlignment="1">
      <alignment horizontal="center"/>
    </xf>
    <xf numFmtId="0" fontId="13" fillId="3" borderId="5" xfId="0" applyFont="1" applyFill="1" applyBorder="1"/>
    <xf numFmtId="0" fontId="13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9" xfId="3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2" borderId="7" xfId="3" applyFont="1" applyFill="1" applyBorder="1" applyAlignment="1">
      <alignment horizontal="center"/>
    </xf>
    <xf numFmtId="0" fontId="12" fillId="2" borderId="9" xfId="3" applyFont="1" applyFill="1" applyBorder="1" applyAlignment="1">
      <alignment horizontal="center"/>
    </xf>
    <xf numFmtId="0" fontId="19" fillId="2" borderId="5" xfId="2" applyFont="1" applyFill="1" applyBorder="1" applyAlignment="1">
      <alignment horizontal="center" vertical="center"/>
    </xf>
    <xf numFmtId="0" fontId="12" fillId="3" borderId="5" xfId="0" quotePrefix="1" applyFont="1" applyFill="1" applyBorder="1" applyAlignment="1">
      <alignment horizontal="center"/>
    </xf>
    <xf numFmtId="0" fontId="19" fillId="3" borderId="5" xfId="2" applyFont="1" applyFill="1" applyBorder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14" fontId="14" fillId="0" borderId="5" xfId="2" quotePrefix="1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64" fontId="10" fillId="5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workbookViewId="0">
      <selection activeCell="G7" sqref="G7"/>
    </sheetView>
  </sheetViews>
  <sheetFormatPr defaultRowHeight="18.75" x14ac:dyDescent="0.25"/>
  <cols>
    <col min="1" max="1" width="7.140625" style="130" customWidth="1"/>
    <col min="2" max="2" width="28.28515625" style="2" customWidth="1"/>
    <col min="3" max="7" width="10.42578125" style="2" customWidth="1"/>
    <col min="8" max="11" width="14.85546875" style="2" customWidth="1"/>
    <col min="12" max="236" width="9.140625" style="2"/>
    <col min="237" max="237" width="7.140625" style="2" customWidth="1"/>
    <col min="238" max="238" width="28.28515625" style="2" customWidth="1"/>
    <col min="239" max="243" width="10.42578125" style="2" customWidth="1"/>
    <col min="244" max="247" width="14.85546875" style="2" customWidth="1"/>
    <col min="248" max="492" width="9.140625" style="2"/>
    <col min="493" max="493" width="7.140625" style="2" customWidth="1"/>
    <col min="494" max="494" width="28.28515625" style="2" customWidth="1"/>
    <col min="495" max="499" width="10.42578125" style="2" customWidth="1"/>
    <col min="500" max="503" width="14.85546875" style="2" customWidth="1"/>
    <col min="504" max="748" width="9.140625" style="2"/>
    <col min="749" max="749" width="7.140625" style="2" customWidth="1"/>
    <col min="750" max="750" width="28.28515625" style="2" customWidth="1"/>
    <col min="751" max="755" width="10.42578125" style="2" customWidth="1"/>
    <col min="756" max="759" width="14.85546875" style="2" customWidth="1"/>
    <col min="760" max="1004" width="9.140625" style="2"/>
    <col min="1005" max="1005" width="7.140625" style="2" customWidth="1"/>
    <col min="1006" max="1006" width="28.28515625" style="2" customWidth="1"/>
    <col min="1007" max="1011" width="10.42578125" style="2" customWidth="1"/>
    <col min="1012" max="1015" width="14.85546875" style="2" customWidth="1"/>
    <col min="1016" max="1260" width="9.140625" style="2"/>
    <col min="1261" max="1261" width="7.140625" style="2" customWidth="1"/>
    <col min="1262" max="1262" width="28.28515625" style="2" customWidth="1"/>
    <col min="1263" max="1267" width="10.42578125" style="2" customWidth="1"/>
    <col min="1268" max="1271" width="14.85546875" style="2" customWidth="1"/>
    <col min="1272" max="1516" width="9.140625" style="2"/>
    <col min="1517" max="1517" width="7.140625" style="2" customWidth="1"/>
    <col min="1518" max="1518" width="28.28515625" style="2" customWidth="1"/>
    <col min="1519" max="1523" width="10.42578125" style="2" customWidth="1"/>
    <col min="1524" max="1527" width="14.85546875" style="2" customWidth="1"/>
    <col min="1528" max="1772" width="9.140625" style="2"/>
    <col min="1773" max="1773" width="7.140625" style="2" customWidth="1"/>
    <col min="1774" max="1774" width="28.28515625" style="2" customWidth="1"/>
    <col min="1775" max="1779" width="10.42578125" style="2" customWidth="1"/>
    <col min="1780" max="1783" width="14.85546875" style="2" customWidth="1"/>
    <col min="1784" max="2028" width="9.140625" style="2"/>
    <col min="2029" max="2029" width="7.140625" style="2" customWidth="1"/>
    <col min="2030" max="2030" width="28.28515625" style="2" customWidth="1"/>
    <col min="2031" max="2035" width="10.42578125" style="2" customWidth="1"/>
    <col min="2036" max="2039" width="14.85546875" style="2" customWidth="1"/>
    <col min="2040" max="2284" width="9.140625" style="2"/>
    <col min="2285" max="2285" width="7.140625" style="2" customWidth="1"/>
    <col min="2286" max="2286" width="28.28515625" style="2" customWidth="1"/>
    <col min="2287" max="2291" width="10.42578125" style="2" customWidth="1"/>
    <col min="2292" max="2295" width="14.85546875" style="2" customWidth="1"/>
    <col min="2296" max="2540" width="9.140625" style="2"/>
    <col min="2541" max="2541" width="7.140625" style="2" customWidth="1"/>
    <col min="2542" max="2542" width="28.28515625" style="2" customWidth="1"/>
    <col min="2543" max="2547" width="10.42578125" style="2" customWidth="1"/>
    <col min="2548" max="2551" width="14.85546875" style="2" customWidth="1"/>
    <col min="2552" max="2796" width="9.140625" style="2"/>
    <col min="2797" max="2797" width="7.140625" style="2" customWidth="1"/>
    <col min="2798" max="2798" width="28.28515625" style="2" customWidth="1"/>
    <col min="2799" max="2803" width="10.42578125" style="2" customWidth="1"/>
    <col min="2804" max="2807" width="14.85546875" style="2" customWidth="1"/>
    <col min="2808" max="3052" width="9.140625" style="2"/>
    <col min="3053" max="3053" width="7.140625" style="2" customWidth="1"/>
    <col min="3054" max="3054" width="28.28515625" style="2" customWidth="1"/>
    <col min="3055" max="3059" width="10.42578125" style="2" customWidth="1"/>
    <col min="3060" max="3063" width="14.85546875" style="2" customWidth="1"/>
    <col min="3064" max="3308" width="9.140625" style="2"/>
    <col min="3309" max="3309" width="7.140625" style="2" customWidth="1"/>
    <col min="3310" max="3310" width="28.28515625" style="2" customWidth="1"/>
    <col min="3311" max="3315" width="10.42578125" style="2" customWidth="1"/>
    <col min="3316" max="3319" width="14.85546875" style="2" customWidth="1"/>
    <col min="3320" max="3564" width="9.140625" style="2"/>
    <col min="3565" max="3565" width="7.140625" style="2" customWidth="1"/>
    <col min="3566" max="3566" width="28.28515625" style="2" customWidth="1"/>
    <col min="3567" max="3571" width="10.42578125" style="2" customWidth="1"/>
    <col min="3572" max="3575" width="14.85546875" style="2" customWidth="1"/>
    <col min="3576" max="3820" width="9.140625" style="2"/>
    <col min="3821" max="3821" width="7.140625" style="2" customWidth="1"/>
    <col min="3822" max="3822" width="28.28515625" style="2" customWidth="1"/>
    <col min="3823" max="3827" width="10.42578125" style="2" customWidth="1"/>
    <col min="3828" max="3831" width="14.85546875" style="2" customWidth="1"/>
    <col min="3832" max="4076" width="9.140625" style="2"/>
    <col min="4077" max="4077" width="7.140625" style="2" customWidth="1"/>
    <col min="4078" max="4078" width="28.28515625" style="2" customWidth="1"/>
    <col min="4079" max="4083" width="10.42578125" style="2" customWidth="1"/>
    <col min="4084" max="4087" width="14.85546875" style="2" customWidth="1"/>
    <col min="4088" max="4332" width="9.140625" style="2"/>
    <col min="4333" max="4333" width="7.140625" style="2" customWidth="1"/>
    <col min="4334" max="4334" width="28.28515625" style="2" customWidth="1"/>
    <col min="4335" max="4339" width="10.42578125" style="2" customWidth="1"/>
    <col min="4340" max="4343" width="14.85546875" style="2" customWidth="1"/>
    <col min="4344" max="4588" width="9.140625" style="2"/>
    <col min="4589" max="4589" width="7.140625" style="2" customWidth="1"/>
    <col min="4590" max="4590" width="28.28515625" style="2" customWidth="1"/>
    <col min="4591" max="4595" width="10.42578125" style="2" customWidth="1"/>
    <col min="4596" max="4599" width="14.85546875" style="2" customWidth="1"/>
    <col min="4600" max="4844" width="9.140625" style="2"/>
    <col min="4845" max="4845" width="7.140625" style="2" customWidth="1"/>
    <col min="4846" max="4846" width="28.28515625" style="2" customWidth="1"/>
    <col min="4847" max="4851" width="10.42578125" style="2" customWidth="1"/>
    <col min="4852" max="4855" width="14.85546875" style="2" customWidth="1"/>
    <col min="4856" max="5100" width="9.140625" style="2"/>
    <col min="5101" max="5101" width="7.140625" style="2" customWidth="1"/>
    <col min="5102" max="5102" width="28.28515625" style="2" customWidth="1"/>
    <col min="5103" max="5107" width="10.42578125" style="2" customWidth="1"/>
    <col min="5108" max="5111" width="14.85546875" style="2" customWidth="1"/>
    <col min="5112" max="5356" width="9.140625" style="2"/>
    <col min="5357" max="5357" width="7.140625" style="2" customWidth="1"/>
    <col min="5358" max="5358" width="28.28515625" style="2" customWidth="1"/>
    <col min="5359" max="5363" width="10.42578125" style="2" customWidth="1"/>
    <col min="5364" max="5367" width="14.85546875" style="2" customWidth="1"/>
    <col min="5368" max="5612" width="9.140625" style="2"/>
    <col min="5613" max="5613" width="7.140625" style="2" customWidth="1"/>
    <col min="5614" max="5614" width="28.28515625" style="2" customWidth="1"/>
    <col min="5615" max="5619" width="10.42578125" style="2" customWidth="1"/>
    <col min="5620" max="5623" width="14.85546875" style="2" customWidth="1"/>
    <col min="5624" max="5868" width="9.140625" style="2"/>
    <col min="5869" max="5869" width="7.140625" style="2" customWidth="1"/>
    <col min="5870" max="5870" width="28.28515625" style="2" customWidth="1"/>
    <col min="5871" max="5875" width="10.42578125" style="2" customWidth="1"/>
    <col min="5876" max="5879" width="14.85546875" style="2" customWidth="1"/>
    <col min="5880" max="6124" width="9.140625" style="2"/>
    <col min="6125" max="6125" width="7.140625" style="2" customWidth="1"/>
    <col min="6126" max="6126" width="28.28515625" style="2" customWidth="1"/>
    <col min="6127" max="6131" width="10.42578125" style="2" customWidth="1"/>
    <col min="6132" max="6135" width="14.85546875" style="2" customWidth="1"/>
    <col min="6136" max="6380" width="9.140625" style="2"/>
    <col min="6381" max="6381" width="7.140625" style="2" customWidth="1"/>
    <col min="6382" max="6382" width="28.28515625" style="2" customWidth="1"/>
    <col min="6383" max="6387" width="10.42578125" style="2" customWidth="1"/>
    <col min="6388" max="6391" width="14.85546875" style="2" customWidth="1"/>
    <col min="6392" max="6636" width="9.140625" style="2"/>
    <col min="6637" max="6637" width="7.140625" style="2" customWidth="1"/>
    <col min="6638" max="6638" width="28.28515625" style="2" customWidth="1"/>
    <col min="6639" max="6643" width="10.42578125" style="2" customWidth="1"/>
    <col min="6644" max="6647" width="14.85546875" style="2" customWidth="1"/>
    <col min="6648" max="6892" width="9.140625" style="2"/>
    <col min="6893" max="6893" width="7.140625" style="2" customWidth="1"/>
    <col min="6894" max="6894" width="28.28515625" style="2" customWidth="1"/>
    <col min="6895" max="6899" width="10.42578125" style="2" customWidth="1"/>
    <col min="6900" max="6903" width="14.85546875" style="2" customWidth="1"/>
    <col min="6904" max="7148" width="9.140625" style="2"/>
    <col min="7149" max="7149" width="7.140625" style="2" customWidth="1"/>
    <col min="7150" max="7150" width="28.28515625" style="2" customWidth="1"/>
    <col min="7151" max="7155" width="10.42578125" style="2" customWidth="1"/>
    <col min="7156" max="7159" width="14.85546875" style="2" customWidth="1"/>
    <col min="7160" max="7404" width="9.140625" style="2"/>
    <col min="7405" max="7405" width="7.140625" style="2" customWidth="1"/>
    <col min="7406" max="7406" width="28.28515625" style="2" customWidth="1"/>
    <col min="7407" max="7411" width="10.42578125" style="2" customWidth="1"/>
    <col min="7412" max="7415" width="14.85546875" style="2" customWidth="1"/>
    <col min="7416" max="7660" width="9.140625" style="2"/>
    <col min="7661" max="7661" width="7.140625" style="2" customWidth="1"/>
    <col min="7662" max="7662" width="28.28515625" style="2" customWidth="1"/>
    <col min="7663" max="7667" width="10.42578125" style="2" customWidth="1"/>
    <col min="7668" max="7671" width="14.85546875" style="2" customWidth="1"/>
    <col min="7672" max="7916" width="9.140625" style="2"/>
    <col min="7917" max="7917" width="7.140625" style="2" customWidth="1"/>
    <col min="7918" max="7918" width="28.28515625" style="2" customWidth="1"/>
    <col min="7919" max="7923" width="10.42578125" style="2" customWidth="1"/>
    <col min="7924" max="7927" width="14.85546875" style="2" customWidth="1"/>
    <col min="7928" max="8172" width="9.140625" style="2"/>
    <col min="8173" max="8173" width="7.140625" style="2" customWidth="1"/>
    <col min="8174" max="8174" width="28.28515625" style="2" customWidth="1"/>
    <col min="8175" max="8179" width="10.42578125" style="2" customWidth="1"/>
    <col min="8180" max="8183" width="14.85546875" style="2" customWidth="1"/>
    <col min="8184" max="8428" width="9.140625" style="2"/>
    <col min="8429" max="8429" width="7.140625" style="2" customWidth="1"/>
    <col min="8430" max="8430" width="28.28515625" style="2" customWidth="1"/>
    <col min="8431" max="8435" width="10.42578125" style="2" customWidth="1"/>
    <col min="8436" max="8439" width="14.85546875" style="2" customWidth="1"/>
    <col min="8440" max="8684" width="9.140625" style="2"/>
    <col min="8685" max="8685" width="7.140625" style="2" customWidth="1"/>
    <col min="8686" max="8686" width="28.28515625" style="2" customWidth="1"/>
    <col min="8687" max="8691" width="10.42578125" style="2" customWidth="1"/>
    <col min="8692" max="8695" width="14.85546875" style="2" customWidth="1"/>
    <col min="8696" max="8940" width="9.140625" style="2"/>
    <col min="8941" max="8941" width="7.140625" style="2" customWidth="1"/>
    <col min="8942" max="8942" width="28.28515625" style="2" customWidth="1"/>
    <col min="8943" max="8947" width="10.42578125" style="2" customWidth="1"/>
    <col min="8948" max="8951" width="14.85546875" style="2" customWidth="1"/>
    <col min="8952" max="9196" width="9.140625" style="2"/>
    <col min="9197" max="9197" width="7.140625" style="2" customWidth="1"/>
    <col min="9198" max="9198" width="28.28515625" style="2" customWidth="1"/>
    <col min="9199" max="9203" width="10.42578125" style="2" customWidth="1"/>
    <col min="9204" max="9207" width="14.85546875" style="2" customWidth="1"/>
    <col min="9208" max="9452" width="9.140625" style="2"/>
    <col min="9453" max="9453" width="7.140625" style="2" customWidth="1"/>
    <col min="9454" max="9454" width="28.28515625" style="2" customWidth="1"/>
    <col min="9455" max="9459" width="10.42578125" style="2" customWidth="1"/>
    <col min="9460" max="9463" width="14.85546875" style="2" customWidth="1"/>
    <col min="9464" max="9708" width="9.140625" style="2"/>
    <col min="9709" max="9709" width="7.140625" style="2" customWidth="1"/>
    <col min="9710" max="9710" width="28.28515625" style="2" customWidth="1"/>
    <col min="9711" max="9715" width="10.42578125" style="2" customWidth="1"/>
    <col min="9716" max="9719" width="14.85546875" style="2" customWidth="1"/>
    <col min="9720" max="9964" width="9.140625" style="2"/>
    <col min="9965" max="9965" width="7.140625" style="2" customWidth="1"/>
    <col min="9966" max="9966" width="28.28515625" style="2" customWidth="1"/>
    <col min="9967" max="9971" width="10.42578125" style="2" customWidth="1"/>
    <col min="9972" max="9975" width="14.85546875" style="2" customWidth="1"/>
    <col min="9976" max="10220" width="9.140625" style="2"/>
    <col min="10221" max="10221" width="7.140625" style="2" customWidth="1"/>
    <col min="10222" max="10222" width="28.28515625" style="2" customWidth="1"/>
    <col min="10223" max="10227" width="10.42578125" style="2" customWidth="1"/>
    <col min="10228" max="10231" width="14.85546875" style="2" customWidth="1"/>
    <col min="10232" max="10476" width="9.140625" style="2"/>
    <col min="10477" max="10477" width="7.140625" style="2" customWidth="1"/>
    <col min="10478" max="10478" width="28.28515625" style="2" customWidth="1"/>
    <col min="10479" max="10483" width="10.42578125" style="2" customWidth="1"/>
    <col min="10484" max="10487" width="14.85546875" style="2" customWidth="1"/>
    <col min="10488" max="10732" width="9.140625" style="2"/>
    <col min="10733" max="10733" width="7.140625" style="2" customWidth="1"/>
    <col min="10734" max="10734" width="28.28515625" style="2" customWidth="1"/>
    <col min="10735" max="10739" width="10.42578125" style="2" customWidth="1"/>
    <col min="10740" max="10743" width="14.85546875" style="2" customWidth="1"/>
    <col min="10744" max="10988" width="9.140625" style="2"/>
    <col min="10989" max="10989" width="7.140625" style="2" customWidth="1"/>
    <col min="10990" max="10990" width="28.28515625" style="2" customWidth="1"/>
    <col min="10991" max="10995" width="10.42578125" style="2" customWidth="1"/>
    <col min="10996" max="10999" width="14.85546875" style="2" customWidth="1"/>
    <col min="11000" max="11244" width="9.140625" style="2"/>
    <col min="11245" max="11245" width="7.140625" style="2" customWidth="1"/>
    <col min="11246" max="11246" width="28.28515625" style="2" customWidth="1"/>
    <col min="11247" max="11251" width="10.42578125" style="2" customWidth="1"/>
    <col min="11252" max="11255" width="14.85546875" style="2" customWidth="1"/>
    <col min="11256" max="11500" width="9.140625" style="2"/>
    <col min="11501" max="11501" width="7.140625" style="2" customWidth="1"/>
    <col min="11502" max="11502" width="28.28515625" style="2" customWidth="1"/>
    <col min="11503" max="11507" width="10.42578125" style="2" customWidth="1"/>
    <col min="11508" max="11511" width="14.85546875" style="2" customWidth="1"/>
    <col min="11512" max="11756" width="9.140625" style="2"/>
    <col min="11757" max="11757" width="7.140625" style="2" customWidth="1"/>
    <col min="11758" max="11758" width="28.28515625" style="2" customWidth="1"/>
    <col min="11759" max="11763" width="10.42578125" style="2" customWidth="1"/>
    <col min="11764" max="11767" width="14.85546875" style="2" customWidth="1"/>
    <col min="11768" max="12012" width="9.140625" style="2"/>
    <col min="12013" max="12013" width="7.140625" style="2" customWidth="1"/>
    <col min="12014" max="12014" width="28.28515625" style="2" customWidth="1"/>
    <col min="12015" max="12019" width="10.42578125" style="2" customWidth="1"/>
    <col min="12020" max="12023" width="14.85546875" style="2" customWidth="1"/>
    <col min="12024" max="12268" width="9.140625" style="2"/>
    <col min="12269" max="12269" width="7.140625" style="2" customWidth="1"/>
    <col min="12270" max="12270" width="28.28515625" style="2" customWidth="1"/>
    <col min="12271" max="12275" width="10.42578125" style="2" customWidth="1"/>
    <col min="12276" max="12279" width="14.85546875" style="2" customWidth="1"/>
    <col min="12280" max="12524" width="9.140625" style="2"/>
    <col min="12525" max="12525" width="7.140625" style="2" customWidth="1"/>
    <col min="12526" max="12526" width="28.28515625" style="2" customWidth="1"/>
    <col min="12527" max="12531" width="10.42578125" style="2" customWidth="1"/>
    <col min="12532" max="12535" width="14.85546875" style="2" customWidth="1"/>
    <col min="12536" max="12780" width="9.140625" style="2"/>
    <col min="12781" max="12781" width="7.140625" style="2" customWidth="1"/>
    <col min="12782" max="12782" width="28.28515625" style="2" customWidth="1"/>
    <col min="12783" max="12787" width="10.42578125" style="2" customWidth="1"/>
    <col min="12788" max="12791" width="14.85546875" style="2" customWidth="1"/>
    <col min="12792" max="13036" width="9.140625" style="2"/>
    <col min="13037" max="13037" width="7.140625" style="2" customWidth="1"/>
    <col min="13038" max="13038" width="28.28515625" style="2" customWidth="1"/>
    <col min="13039" max="13043" width="10.42578125" style="2" customWidth="1"/>
    <col min="13044" max="13047" width="14.85546875" style="2" customWidth="1"/>
    <col min="13048" max="13292" width="9.140625" style="2"/>
    <col min="13293" max="13293" width="7.140625" style="2" customWidth="1"/>
    <col min="13294" max="13294" width="28.28515625" style="2" customWidth="1"/>
    <col min="13295" max="13299" width="10.42578125" style="2" customWidth="1"/>
    <col min="13300" max="13303" width="14.85546875" style="2" customWidth="1"/>
    <col min="13304" max="13548" width="9.140625" style="2"/>
    <col min="13549" max="13549" width="7.140625" style="2" customWidth="1"/>
    <col min="13550" max="13550" width="28.28515625" style="2" customWidth="1"/>
    <col min="13551" max="13555" width="10.42578125" style="2" customWidth="1"/>
    <col min="13556" max="13559" width="14.85546875" style="2" customWidth="1"/>
    <col min="13560" max="13804" width="9.140625" style="2"/>
    <col min="13805" max="13805" width="7.140625" style="2" customWidth="1"/>
    <col min="13806" max="13806" width="28.28515625" style="2" customWidth="1"/>
    <col min="13807" max="13811" width="10.42578125" style="2" customWidth="1"/>
    <col min="13812" max="13815" width="14.85546875" style="2" customWidth="1"/>
    <col min="13816" max="14060" width="9.140625" style="2"/>
    <col min="14061" max="14061" width="7.140625" style="2" customWidth="1"/>
    <col min="14062" max="14062" width="28.28515625" style="2" customWidth="1"/>
    <col min="14063" max="14067" width="10.42578125" style="2" customWidth="1"/>
    <col min="14068" max="14071" width="14.85546875" style="2" customWidth="1"/>
    <col min="14072" max="14316" width="9.140625" style="2"/>
    <col min="14317" max="14317" width="7.140625" style="2" customWidth="1"/>
    <col min="14318" max="14318" width="28.28515625" style="2" customWidth="1"/>
    <col min="14319" max="14323" width="10.42578125" style="2" customWidth="1"/>
    <col min="14324" max="14327" width="14.85546875" style="2" customWidth="1"/>
    <col min="14328" max="14572" width="9.140625" style="2"/>
    <col min="14573" max="14573" width="7.140625" style="2" customWidth="1"/>
    <col min="14574" max="14574" width="28.28515625" style="2" customWidth="1"/>
    <col min="14575" max="14579" width="10.42578125" style="2" customWidth="1"/>
    <col min="14580" max="14583" width="14.85546875" style="2" customWidth="1"/>
    <col min="14584" max="14828" width="9.140625" style="2"/>
    <col min="14829" max="14829" width="7.140625" style="2" customWidth="1"/>
    <col min="14830" max="14830" width="28.28515625" style="2" customWidth="1"/>
    <col min="14831" max="14835" width="10.42578125" style="2" customWidth="1"/>
    <col min="14836" max="14839" width="14.85546875" style="2" customWidth="1"/>
    <col min="14840" max="15084" width="9.140625" style="2"/>
    <col min="15085" max="15085" width="7.140625" style="2" customWidth="1"/>
    <col min="15086" max="15086" width="28.28515625" style="2" customWidth="1"/>
    <col min="15087" max="15091" width="10.42578125" style="2" customWidth="1"/>
    <col min="15092" max="15095" width="14.85546875" style="2" customWidth="1"/>
    <col min="15096" max="15340" width="9.140625" style="2"/>
    <col min="15341" max="15341" width="7.140625" style="2" customWidth="1"/>
    <col min="15342" max="15342" width="28.28515625" style="2" customWidth="1"/>
    <col min="15343" max="15347" width="10.42578125" style="2" customWidth="1"/>
    <col min="15348" max="15351" width="14.85546875" style="2" customWidth="1"/>
    <col min="15352" max="15596" width="9.140625" style="2"/>
    <col min="15597" max="15597" width="7.140625" style="2" customWidth="1"/>
    <col min="15598" max="15598" width="28.28515625" style="2" customWidth="1"/>
    <col min="15599" max="15603" width="10.42578125" style="2" customWidth="1"/>
    <col min="15604" max="15607" width="14.85546875" style="2" customWidth="1"/>
    <col min="15608" max="15852" width="9.140625" style="2"/>
    <col min="15853" max="15853" width="7.140625" style="2" customWidth="1"/>
    <col min="15854" max="15854" width="28.28515625" style="2" customWidth="1"/>
    <col min="15855" max="15859" width="10.42578125" style="2" customWidth="1"/>
    <col min="15860" max="15863" width="14.85546875" style="2" customWidth="1"/>
    <col min="15864" max="16108" width="9.140625" style="2"/>
    <col min="16109" max="16109" width="7.140625" style="2" customWidth="1"/>
    <col min="16110" max="16110" width="28.28515625" style="2" customWidth="1"/>
    <col min="16111" max="16115" width="10.42578125" style="2" customWidth="1"/>
    <col min="16116" max="16119" width="14.85546875" style="2" customWidth="1"/>
    <col min="16120" max="16384" width="9.1406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37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 x14ac:dyDescent="0.2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6"/>
      <c r="B4" s="6"/>
      <c r="C4" s="6"/>
      <c r="D4" s="6"/>
      <c r="E4" s="7"/>
      <c r="F4" s="7"/>
      <c r="G4" s="7"/>
      <c r="H4" s="7"/>
      <c r="I4" s="7"/>
      <c r="J4" s="7"/>
      <c r="K4" s="7"/>
    </row>
    <row r="5" spans="1:11" ht="35.25" customHeight="1" x14ac:dyDescent="0.25">
      <c r="A5" s="8" t="s">
        <v>3</v>
      </c>
      <c r="B5" s="8" t="s">
        <v>4</v>
      </c>
      <c r="C5" s="9" t="s">
        <v>5</v>
      </c>
      <c r="D5" s="10"/>
      <c r="E5" s="11" t="s">
        <v>6</v>
      </c>
      <c r="F5" s="11"/>
      <c r="G5" s="11"/>
      <c r="H5" s="11" t="s">
        <v>7</v>
      </c>
      <c r="I5" s="11"/>
      <c r="J5" s="11"/>
      <c r="K5" s="11"/>
    </row>
    <row r="6" spans="1:11" ht="30" customHeight="1" x14ac:dyDescent="0.25">
      <c r="A6" s="12"/>
      <c r="B6" s="12"/>
      <c r="C6" s="8" t="s">
        <v>8</v>
      </c>
      <c r="D6" s="8" t="s">
        <v>9</v>
      </c>
      <c r="E6" s="13" t="s">
        <v>10</v>
      </c>
      <c r="F6" s="13" t="s">
        <v>11</v>
      </c>
      <c r="G6" s="13"/>
      <c r="H6" s="14" t="s">
        <v>12</v>
      </c>
      <c r="I6" s="15"/>
      <c r="J6" s="16"/>
      <c r="K6" s="17" t="s">
        <v>13</v>
      </c>
    </row>
    <row r="7" spans="1:11" ht="51" customHeight="1" x14ac:dyDescent="0.25">
      <c r="A7" s="18"/>
      <c r="B7" s="18"/>
      <c r="C7" s="18"/>
      <c r="D7" s="18"/>
      <c r="E7" s="13"/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20"/>
    </row>
    <row r="8" spans="1:11" s="21" customFormat="1" ht="15" x14ac:dyDescent="0.25">
      <c r="A8" s="131">
        <v>1</v>
      </c>
      <c r="B8" s="131">
        <v>2</v>
      </c>
      <c r="C8" s="131">
        <v>3</v>
      </c>
      <c r="D8" s="131">
        <v>4</v>
      </c>
      <c r="E8" s="131" t="s">
        <v>19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</row>
    <row r="9" spans="1:11" s="21" customFormat="1" ht="15" x14ac:dyDescent="0.25">
      <c r="A9" s="22" t="s">
        <v>20</v>
      </c>
      <c r="B9" s="22" t="s">
        <v>21</v>
      </c>
      <c r="C9" s="23">
        <f>C10+C13+C17+C20+C24+C28</f>
        <v>15</v>
      </c>
      <c r="D9" s="24"/>
      <c r="E9" s="22">
        <f>E10+E13+E17+E20+E24+E28</f>
        <v>67</v>
      </c>
      <c r="F9" s="22">
        <f t="shared" ref="F9:K9" si="0">F10+F13+F17+F20+F24+F28</f>
        <v>67</v>
      </c>
      <c r="G9" s="22">
        <f t="shared" si="0"/>
        <v>0</v>
      </c>
      <c r="H9" s="22">
        <f t="shared" si="0"/>
        <v>240</v>
      </c>
      <c r="I9" s="22">
        <f t="shared" si="0"/>
        <v>240</v>
      </c>
      <c r="J9" s="22">
        <f t="shared" si="0"/>
        <v>0</v>
      </c>
      <c r="K9" s="22">
        <f t="shared" si="0"/>
        <v>350</v>
      </c>
    </row>
    <row r="10" spans="1:11" s="30" customFormat="1" ht="15.75" x14ac:dyDescent="0.25">
      <c r="A10" s="25" t="s">
        <v>22</v>
      </c>
      <c r="B10" s="26" t="s">
        <v>23</v>
      </c>
      <c r="C10" s="27">
        <v>2</v>
      </c>
      <c r="D10" s="28"/>
      <c r="E10" s="29">
        <f>E11+E12</f>
        <v>8</v>
      </c>
      <c r="F10" s="29">
        <f t="shared" ref="F10:K10" si="1">F11+F12</f>
        <v>8</v>
      </c>
      <c r="G10" s="29">
        <f t="shared" si="1"/>
        <v>0</v>
      </c>
      <c r="H10" s="29">
        <f t="shared" si="1"/>
        <v>50</v>
      </c>
      <c r="I10" s="29">
        <f t="shared" si="1"/>
        <v>50</v>
      </c>
      <c r="J10" s="29">
        <f t="shared" si="1"/>
        <v>0</v>
      </c>
      <c r="K10" s="29">
        <f t="shared" si="1"/>
        <v>50</v>
      </c>
    </row>
    <row r="11" spans="1:11" s="34" customFormat="1" ht="15.75" x14ac:dyDescent="0.25">
      <c r="A11" s="31">
        <v>1</v>
      </c>
      <c r="B11" s="32" t="s">
        <v>24</v>
      </c>
      <c r="C11" s="31">
        <v>1953</v>
      </c>
      <c r="D11" s="31"/>
      <c r="E11" s="31">
        <v>4</v>
      </c>
      <c r="F11" s="31">
        <v>4</v>
      </c>
      <c r="G11" s="31"/>
      <c r="H11" s="33">
        <v>0</v>
      </c>
      <c r="I11" s="33">
        <v>0</v>
      </c>
      <c r="J11" s="33">
        <v>0</v>
      </c>
      <c r="K11" s="33">
        <v>50</v>
      </c>
    </row>
    <row r="12" spans="1:11" s="34" customFormat="1" ht="15.75" x14ac:dyDescent="0.25">
      <c r="A12" s="31">
        <v>2</v>
      </c>
      <c r="B12" s="32" t="s">
        <v>25</v>
      </c>
      <c r="C12" s="31">
        <v>1987</v>
      </c>
      <c r="D12" s="31"/>
      <c r="E12" s="31">
        <v>4</v>
      </c>
      <c r="F12" s="31">
        <v>4</v>
      </c>
      <c r="G12" s="31"/>
      <c r="H12" s="33">
        <v>50</v>
      </c>
      <c r="I12" s="33">
        <v>50</v>
      </c>
      <c r="J12" s="33">
        <v>0</v>
      </c>
      <c r="K12" s="33">
        <v>0</v>
      </c>
    </row>
    <row r="13" spans="1:11" s="30" customFormat="1" ht="15.75" x14ac:dyDescent="0.25">
      <c r="A13" s="25" t="s">
        <v>26</v>
      </c>
      <c r="B13" s="26" t="s">
        <v>27</v>
      </c>
      <c r="C13" s="27">
        <v>3</v>
      </c>
      <c r="D13" s="28"/>
      <c r="E13" s="29">
        <f>E14+E15+E16</f>
        <v>11</v>
      </c>
      <c r="F13" s="29">
        <f t="shared" ref="F13:K13" si="2">F14+F15+F16</f>
        <v>11</v>
      </c>
      <c r="G13" s="29">
        <f t="shared" si="2"/>
        <v>0</v>
      </c>
      <c r="H13" s="29">
        <f t="shared" si="2"/>
        <v>60</v>
      </c>
      <c r="I13" s="29">
        <f t="shared" si="2"/>
        <v>60</v>
      </c>
      <c r="J13" s="29">
        <f t="shared" si="2"/>
        <v>0</v>
      </c>
      <c r="K13" s="29">
        <f t="shared" si="2"/>
        <v>150</v>
      </c>
    </row>
    <row r="14" spans="1:11" s="34" customFormat="1" ht="15.75" x14ac:dyDescent="0.25">
      <c r="A14" s="31">
        <v>1</v>
      </c>
      <c r="B14" s="32" t="s">
        <v>28</v>
      </c>
      <c r="C14" s="31">
        <v>1984</v>
      </c>
      <c r="D14" s="31"/>
      <c r="E14" s="31">
        <v>3</v>
      </c>
      <c r="F14" s="31">
        <v>3</v>
      </c>
      <c r="G14" s="31"/>
      <c r="H14" s="33">
        <v>30</v>
      </c>
      <c r="I14" s="33">
        <v>30</v>
      </c>
      <c r="J14" s="33">
        <v>0</v>
      </c>
      <c r="K14" s="33">
        <v>50</v>
      </c>
    </row>
    <row r="15" spans="1:11" s="34" customFormat="1" ht="15.75" x14ac:dyDescent="0.25">
      <c r="A15" s="31">
        <v>2</v>
      </c>
      <c r="B15" s="32" t="s">
        <v>29</v>
      </c>
      <c r="C15" s="31">
        <v>1979</v>
      </c>
      <c r="D15" s="31"/>
      <c r="E15" s="31">
        <v>4</v>
      </c>
      <c r="F15" s="31">
        <v>4</v>
      </c>
      <c r="G15" s="31"/>
      <c r="H15" s="33">
        <v>30</v>
      </c>
      <c r="I15" s="33">
        <v>30</v>
      </c>
      <c r="J15" s="33">
        <v>0</v>
      </c>
      <c r="K15" s="33">
        <v>50</v>
      </c>
    </row>
    <row r="16" spans="1:11" s="34" customFormat="1" ht="15.75" x14ac:dyDescent="0.25">
      <c r="A16" s="31">
        <v>3</v>
      </c>
      <c r="B16" s="32" t="s">
        <v>30</v>
      </c>
      <c r="C16" s="31">
        <v>1989</v>
      </c>
      <c r="D16" s="31"/>
      <c r="E16" s="31">
        <v>4</v>
      </c>
      <c r="F16" s="31">
        <v>4</v>
      </c>
      <c r="G16" s="31"/>
      <c r="H16" s="33">
        <v>0</v>
      </c>
      <c r="I16" s="33">
        <v>0</v>
      </c>
      <c r="J16" s="33">
        <v>0</v>
      </c>
      <c r="K16" s="33">
        <v>50</v>
      </c>
    </row>
    <row r="17" spans="1:11" s="30" customFormat="1" ht="15.75" x14ac:dyDescent="0.25">
      <c r="A17" s="25" t="s">
        <v>31</v>
      </c>
      <c r="B17" s="26" t="s">
        <v>32</v>
      </c>
      <c r="C17" s="27">
        <v>2</v>
      </c>
      <c r="D17" s="28"/>
      <c r="E17" s="29">
        <f>E18+E19</f>
        <v>10</v>
      </c>
      <c r="F17" s="29">
        <f t="shared" ref="F17:K17" si="3">F18+F19</f>
        <v>10</v>
      </c>
      <c r="G17" s="29">
        <f t="shared" si="3"/>
        <v>0</v>
      </c>
      <c r="H17" s="29">
        <f t="shared" si="3"/>
        <v>30</v>
      </c>
      <c r="I17" s="29">
        <f t="shared" si="3"/>
        <v>30</v>
      </c>
      <c r="J17" s="29">
        <f t="shared" si="3"/>
        <v>0</v>
      </c>
      <c r="K17" s="29">
        <f t="shared" si="3"/>
        <v>100</v>
      </c>
    </row>
    <row r="18" spans="1:11" s="34" customFormat="1" ht="15.75" x14ac:dyDescent="0.25">
      <c r="A18" s="31">
        <v>1</v>
      </c>
      <c r="B18" s="32" t="s">
        <v>33</v>
      </c>
      <c r="C18" s="31">
        <v>1979</v>
      </c>
      <c r="D18" s="31"/>
      <c r="E18" s="31">
        <v>7</v>
      </c>
      <c r="F18" s="31">
        <v>7</v>
      </c>
      <c r="G18" s="35"/>
      <c r="H18" s="33">
        <v>0</v>
      </c>
      <c r="I18" s="33">
        <v>0</v>
      </c>
      <c r="J18" s="33">
        <v>0</v>
      </c>
      <c r="K18" s="33">
        <v>50</v>
      </c>
    </row>
    <row r="19" spans="1:11" s="34" customFormat="1" ht="15.75" x14ac:dyDescent="0.25">
      <c r="A19" s="31">
        <v>2</v>
      </c>
      <c r="B19" s="32" t="s">
        <v>34</v>
      </c>
      <c r="C19" s="31">
        <v>1989</v>
      </c>
      <c r="D19" s="31"/>
      <c r="E19" s="31">
        <v>3</v>
      </c>
      <c r="F19" s="31">
        <v>3</v>
      </c>
      <c r="G19" s="35"/>
      <c r="H19" s="33">
        <v>30</v>
      </c>
      <c r="I19" s="33">
        <v>30</v>
      </c>
      <c r="J19" s="33">
        <v>0</v>
      </c>
      <c r="K19" s="33">
        <v>50</v>
      </c>
    </row>
    <row r="20" spans="1:11" s="30" customFormat="1" ht="15.75" x14ac:dyDescent="0.25">
      <c r="A20" s="25" t="s">
        <v>35</v>
      </c>
      <c r="B20" s="26" t="s">
        <v>36</v>
      </c>
      <c r="C20" s="27">
        <v>3</v>
      </c>
      <c r="D20" s="28"/>
      <c r="E20" s="29">
        <f>E21+E22+E23</f>
        <v>12</v>
      </c>
      <c r="F20" s="29">
        <f t="shared" ref="F20:K20" si="4">F21+F22+F23</f>
        <v>12</v>
      </c>
      <c r="G20" s="29">
        <f t="shared" si="4"/>
        <v>0</v>
      </c>
      <c r="H20" s="29">
        <f t="shared" si="4"/>
        <v>50</v>
      </c>
      <c r="I20" s="29">
        <f t="shared" si="4"/>
        <v>50</v>
      </c>
      <c r="J20" s="29">
        <f t="shared" si="4"/>
        <v>0</v>
      </c>
      <c r="K20" s="29">
        <f t="shared" si="4"/>
        <v>50</v>
      </c>
    </row>
    <row r="21" spans="1:11" s="34" customFormat="1" ht="15.75" x14ac:dyDescent="0.25">
      <c r="A21" s="31">
        <v>1</v>
      </c>
      <c r="B21" s="32" t="s">
        <v>37</v>
      </c>
      <c r="C21" s="31">
        <v>1958</v>
      </c>
      <c r="D21" s="31"/>
      <c r="E21" s="31">
        <v>2</v>
      </c>
      <c r="F21" s="31">
        <v>2</v>
      </c>
      <c r="G21" s="31"/>
      <c r="H21" s="33">
        <v>0</v>
      </c>
      <c r="I21" s="33">
        <v>0</v>
      </c>
      <c r="J21" s="33">
        <v>0</v>
      </c>
      <c r="K21" s="31">
        <v>0</v>
      </c>
    </row>
    <row r="22" spans="1:11" s="30" customFormat="1" ht="15.75" x14ac:dyDescent="0.25">
      <c r="A22" s="31">
        <v>2</v>
      </c>
      <c r="B22" s="32" t="s">
        <v>38</v>
      </c>
      <c r="C22" s="31"/>
      <c r="D22" s="31">
        <v>1988</v>
      </c>
      <c r="E22" s="31">
        <v>5</v>
      </c>
      <c r="F22" s="31">
        <v>5</v>
      </c>
      <c r="G22" s="31"/>
      <c r="H22" s="33">
        <v>0</v>
      </c>
      <c r="I22" s="33">
        <v>0</v>
      </c>
      <c r="J22" s="33">
        <v>0</v>
      </c>
      <c r="K22" s="31">
        <v>0</v>
      </c>
    </row>
    <row r="23" spans="1:11" s="34" customFormat="1" ht="15.75" x14ac:dyDescent="0.25">
      <c r="A23" s="31">
        <v>3</v>
      </c>
      <c r="B23" s="32" t="s">
        <v>39</v>
      </c>
      <c r="C23" s="31">
        <v>1984</v>
      </c>
      <c r="D23" s="31"/>
      <c r="E23" s="31">
        <v>5</v>
      </c>
      <c r="F23" s="31">
        <v>5</v>
      </c>
      <c r="G23" s="31"/>
      <c r="H23" s="33">
        <v>50</v>
      </c>
      <c r="I23" s="33">
        <v>50</v>
      </c>
      <c r="J23" s="33">
        <v>0</v>
      </c>
      <c r="K23" s="33">
        <v>50</v>
      </c>
    </row>
    <row r="24" spans="1:11" s="34" customFormat="1" ht="15.75" x14ac:dyDescent="0.25">
      <c r="A24" s="25" t="s">
        <v>40</v>
      </c>
      <c r="B24" s="26" t="s">
        <v>41</v>
      </c>
      <c r="C24" s="27">
        <v>3</v>
      </c>
      <c r="D24" s="28"/>
      <c r="E24" s="29">
        <f>E25+E26+E27</f>
        <v>13</v>
      </c>
      <c r="F24" s="29">
        <f t="shared" ref="F24:K24" si="5">F25+F26+F27</f>
        <v>13</v>
      </c>
      <c r="G24" s="29">
        <f t="shared" si="5"/>
        <v>0</v>
      </c>
      <c r="H24" s="29">
        <f t="shared" si="5"/>
        <v>50</v>
      </c>
      <c r="I24" s="29">
        <f t="shared" si="5"/>
        <v>50</v>
      </c>
      <c r="J24" s="29">
        <f t="shared" si="5"/>
        <v>0</v>
      </c>
      <c r="K24" s="29">
        <f t="shared" si="5"/>
        <v>0</v>
      </c>
    </row>
    <row r="25" spans="1:11" s="34" customFormat="1" ht="15.75" x14ac:dyDescent="0.25">
      <c r="A25" s="31">
        <v>1</v>
      </c>
      <c r="B25" s="32" t="s">
        <v>42</v>
      </c>
      <c r="C25" s="31">
        <v>1975</v>
      </c>
      <c r="D25" s="31"/>
      <c r="E25" s="31">
        <v>4</v>
      </c>
      <c r="F25" s="31">
        <v>4</v>
      </c>
      <c r="G25" s="31"/>
      <c r="H25" s="33">
        <v>0</v>
      </c>
      <c r="I25" s="33">
        <v>0</v>
      </c>
      <c r="J25" s="33">
        <v>0</v>
      </c>
      <c r="K25" s="33">
        <v>0</v>
      </c>
    </row>
    <row r="26" spans="1:11" s="30" customFormat="1" ht="15.75" x14ac:dyDescent="0.25">
      <c r="A26" s="31">
        <v>2</v>
      </c>
      <c r="B26" s="32" t="s">
        <v>43</v>
      </c>
      <c r="C26" s="31"/>
      <c r="D26" s="31">
        <v>1959</v>
      </c>
      <c r="E26" s="31">
        <v>3</v>
      </c>
      <c r="F26" s="31">
        <v>3</v>
      </c>
      <c r="G26" s="31"/>
      <c r="H26" s="33">
        <v>0</v>
      </c>
      <c r="I26" s="33">
        <v>0</v>
      </c>
      <c r="J26" s="33">
        <v>0</v>
      </c>
      <c r="K26" s="33">
        <v>0</v>
      </c>
    </row>
    <row r="27" spans="1:11" s="34" customFormat="1" ht="15.75" x14ac:dyDescent="0.25">
      <c r="A27" s="31">
        <v>3</v>
      </c>
      <c r="B27" s="32" t="s">
        <v>44</v>
      </c>
      <c r="C27" s="31">
        <v>1962</v>
      </c>
      <c r="D27" s="31"/>
      <c r="E27" s="31">
        <v>6</v>
      </c>
      <c r="F27" s="31">
        <v>6</v>
      </c>
      <c r="G27" s="31"/>
      <c r="H27" s="33">
        <v>50</v>
      </c>
      <c r="I27" s="33">
        <v>50</v>
      </c>
      <c r="J27" s="33">
        <v>0</v>
      </c>
      <c r="K27" s="33">
        <v>0</v>
      </c>
    </row>
    <row r="28" spans="1:11" s="34" customFormat="1" ht="15.75" x14ac:dyDescent="0.25">
      <c r="A28" s="25" t="s">
        <v>45</v>
      </c>
      <c r="B28" s="26" t="s">
        <v>46</v>
      </c>
      <c r="C28" s="27">
        <v>2</v>
      </c>
      <c r="D28" s="28"/>
      <c r="E28" s="29">
        <f>E29+E30</f>
        <v>13</v>
      </c>
      <c r="F28" s="29">
        <f t="shared" ref="F28:K28" si="6">F29+F30</f>
        <v>13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</row>
    <row r="29" spans="1:11" s="34" customFormat="1" ht="15.75" x14ac:dyDescent="0.25">
      <c r="A29" s="31">
        <v>1</v>
      </c>
      <c r="B29" s="32" t="s">
        <v>47</v>
      </c>
      <c r="C29" s="31">
        <v>1966</v>
      </c>
      <c r="D29" s="31"/>
      <c r="E29" s="31">
        <v>8</v>
      </c>
      <c r="F29" s="31">
        <v>8</v>
      </c>
      <c r="G29" s="31"/>
      <c r="H29" s="33">
        <v>0</v>
      </c>
      <c r="I29" s="33">
        <v>0</v>
      </c>
      <c r="J29" s="33">
        <v>0</v>
      </c>
      <c r="K29" s="33">
        <v>0</v>
      </c>
    </row>
    <row r="30" spans="1:11" s="30" customFormat="1" ht="15.75" x14ac:dyDescent="0.25">
      <c r="A30" s="31">
        <v>2</v>
      </c>
      <c r="B30" s="32" t="s">
        <v>48</v>
      </c>
      <c r="C30" s="31">
        <v>1947</v>
      </c>
      <c r="D30" s="31"/>
      <c r="E30" s="31">
        <v>5</v>
      </c>
      <c r="F30" s="31">
        <v>5</v>
      </c>
      <c r="G30" s="31"/>
      <c r="H30" s="33">
        <v>0</v>
      </c>
      <c r="I30" s="33">
        <v>0</v>
      </c>
      <c r="J30" s="33">
        <v>0</v>
      </c>
      <c r="K30" s="33">
        <v>0</v>
      </c>
    </row>
    <row r="31" spans="1:11" s="21" customFormat="1" ht="15" x14ac:dyDescent="0.25">
      <c r="A31" s="22" t="s">
        <v>49</v>
      </c>
      <c r="B31" s="22" t="s">
        <v>50</v>
      </c>
      <c r="C31" s="23">
        <f>C32+C34+C39+C41+C43+C46</f>
        <v>11</v>
      </c>
      <c r="D31" s="24"/>
      <c r="E31" s="36">
        <f t="shared" ref="E31:K31" si="7">E32+E34+E39+E41+E43+E46</f>
        <v>42</v>
      </c>
      <c r="F31" s="36">
        <f t="shared" si="7"/>
        <v>41</v>
      </c>
      <c r="G31" s="36">
        <f t="shared" si="7"/>
        <v>0</v>
      </c>
      <c r="H31" s="36">
        <f t="shared" si="7"/>
        <v>172</v>
      </c>
      <c r="I31" s="36">
        <f t="shared" si="7"/>
        <v>172</v>
      </c>
      <c r="J31" s="36">
        <f t="shared" si="7"/>
        <v>470</v>
      </c>
      <c r="K31" s="36">
        <f t="shared" si="7"/>
        <v>470</v>
      </c>
    </row>
    <row r="32" spans="1:11" s="42" customFormat="1" x14ac:dyDescent="0.3">
      <c r="A32" s="37" t="s">
        <v>22</v>
      </c>
      <c r="B32" s="38" t="s">
        <v>51</v>
      </c>
      <c r="C32" s="39">
        <v>1</v>
      </c>
      <c r="D32" s="40"/>
      <c r="E32" s="37">
        <f>SUM(E33:E33)</f>
        <v>4</v>
      </c>
      <c r="F32" s="37">
        <f>SUM(F33:F33)</f>
        <v>4</v>
      </c>
      <c r="G32" s="37">
        <f>SUM(G33:G33)</f>
        <v>0</v>
      </c>
      <c r="H32" s="41">
        <v>0</v>
      </c>
      <c r="I32" s="41">
        <f>SUM(I33:I33)</f>
        <v>0</v>
      </c>
      <c r="J32" s="41">
        <f>SUM(J33:J33)</f>
        <v>20</v>
      </c>
      <c r="K32" s="41">
        <f>SUM(K33:K33)</f>
        <v>20</v>
      </c>
    </row>
    <row r="33" spans="1:11" s="45" customFormat="1" ht="15.75" x14ac:dyDescent="0.25">
      <c r="A33" s="43">
        <v>1</v>
      </c>
      <c r="B33" s="44" t="s">
        <v>52</v>
      </c>
      <c r="C33" s="43">
        <v>1976</v>
      </c>
      <c r="D33" s="43"/>
      <c r="E33" s="43">
        <v>4</v>
      </c>
      <c r="F33" s="43">
        <v>4</v>
      </c>
      <c r="G33" s="43">
        <v>0</v>
      </c>
      <c r="H33" s="43">
        <v>0</v>
      </c>
      <c r="I33" s="43">
        <v>0</v>
      </c>
      <c r="J33" s="43">
        <v>20</v>
      </c>
      <c r="K33" s="43">
        <v>20</v>
      </c>
    </row>
    <row r="34" spans="1:11" s="50" customFormat="1" ht="15.75" x14ac:dyDescent="0.25">
      <c r="A34" s="46" t="s">
        <v>26</v>
      </c>
      <c r="B34" s="47" t="s">
        <v>53</v>
      </c>
      <c r="C34" s="48">
        <v>4</v>
      </c>
      <c r="D34" s="49"/>
      <c r="E34" s="46">
        <f>E35+E36+E37+E38</f>
        <v>15</v>
      </c>
      <c r="F34" s="46">
        <f t="shared" ref="F34:K34" si="8">F35+F36+F37+F38</f>
        <v>15</v>
      </c>
      <c r="G34" s="46">
        <f t="shared" si="8"/>
        <v>0</v>
      </c>
      <c r="H34" s="46">
        <f t="shared" si="8"/>
        <v>53</v>
      </c>
      <c r="I34" s="46">
        <f t="shared" si="8"/>
        <v>53</v>
      </c>
      <c r="J34" s="46">
        <f t="shared" si="8"/>
        <v>150</v>
      </c>
      <c r="K34" s="46">
        <f t="shared" si="8"/>
        <v>150</v>
      </c>
    </row>
    <row r="35" spans="1:11" s="51" customFormat="1" ht="15.75" x14ac:dyDescent="0.25">
      <c r="A35" s="43">
        <v>1</v>
      </c>
      <c r="B35" s="44" t="s">
        <v>54</v>
      </c>
      <c r="C35" s="43">
        <v>1984</v>
      </c>
      <c r="D35" s="43"/>
      <c r="E35" s="43">
        <v>4</v>
      </c>
      <c r="F35" s="43">
        <v>4</v>
      </c>
      <c r="G35" s="43">
        <v>0</v>
      </c>
      <c r="H35" s="43">
        <v>40</v>
      </c>
      <c r="I35" s="43">
        <v>40</v>
      </c>
      <c r="J35" s="43">
        <v>50</v>
      </c>
      <c r="K35" s="43">
        <v>50</v>
      </c>
    </row>
    <row r="36" spans="1:11" s="51" customFormat="1" ht="15.75" x14ac:dyDescent="0.25">
      <c r="A36" s="43">
        <v>2</v>
      </c>
      <c r="B36" s="44" t="s">
        <v>55</v>
      </c>
      <c r="C36" s="43">
        <v>1977</v>
      </c>
      <c r="D36" s="43"/>
      <c r="E36" s="43">
        <v>4</v>
      </c>
      <c r="F36" s="43">
        <v>4</v>
      </c>
      <c r="G36" s="43">
        <v>0</v>
      </c>
      <c r="H36" s="43">
        <v>13</v>
      </c>
      <c r="I36" s="43">
        <v>13</v>
      </c>
      <c r="J36" s="43">
        <v>50</v>
      </c>
      <c r="K36" s="43">
        <v>50</v>
      </c>
    </row>
    <row r="37" spans="1:11" s="45" customFormat="1" ht="15.75" x14ac:dyDescent="0.25">
      <c r="A37" s="43">
        <v>3</v>
      </c>
      <c r="B37" s="44" t="s">
        <v>56</v>
      </c>
      <c r="C37" s="43">
        <v>1977</v>
      </c>
      <c r="D37" s="43"/>
      <c r="E37" s="43">
        <v>3</v>
      </c>
      <c r="F37" s="43">
        <v>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</row>
    <row r="38" spans="1:11" s="45" customFormat="1" ht="15.75" x14ac:dyDescent="0.25">
      <c r="A38" s="43">
        <v>4</v>
      </c>
      <c r="B38" s="44" t="s">
        <v>57</v>
      </c>
      <c r="C38" s="43">
        <v>1980</v>
      </c>
      <c r="D38" s="43"/>
      <c r="E38" s="43">
        <v>4</v>
      </c>
      <c r="F38" s="43">
        <v>4</v>
      </c>
      <c r="G38" s="43">
        <v>0</v>
      </c>
      <c r="H38" s="43">
        <v>0</v>
      </c>
      <c r="I38" s="43">
        <v>0</v>
      </c>
      <c r="J38" s="43">
        <v>50</v>
      </c>
      <c r="K38" s="43">
        <v>50</v>
      </c>
    </row>
    <row r="39" spans="1:11" s="50" customFormat="1" ht="15.75" x14ac:dyDescent="0.25">
      <c r="A39" s="46" t="s">
        <v>31</v>
      </c>
      <c r="B39" s="47" t="s">
        <v>58</v>
      </c>
      <c r="C39" s="48">
        <v>1</v>
      </c>
      <c r="D39" s="49"/>
      <c r="E39" s="46">
        <f>E40</f>
        <v>4</v>
      </c>
      <c r="F39" s="46">
        <f t="shared" ref="F39:K39" si="9">F40</f>
        <v>4</v>
      </c>
      <c r="G39" s="46">
        <f t="shared" si="9"/>
        <v>0</v>
      </c>
      <c r="H39" s="52">
        <f t="shared" si="9"/>
        <v>30</v>
      </c>
      <c r="I39" s="52">
        <f t="shared" si="9"/>
        <v>30</v>
      </c>
      <c r="J39" s="52">
        <f t="shared" si="9"/>
        <v>50</v>
      </c>
      <c r="K39" s="52">
        <f t="shared" si="9"/>
        <v>50</v>
      </c>
    </row>
    <row r="40" spans="1:11" s="45" customFormat="1" ht="15.75" x14ac:dyDescent="0.25">
      <c r="A40" s="43">
        <v>1</v>
      </c>
      <c r="B40" s="44" t="s">
        <v>59</v>
      </c>
      <c r="C40" s="43">
        <v>1974</v>
      </c>
      <c r="D40" s="43"/>
      <c r="E40" s="43">
        <v>4</v>
      </c>
      <c r="F40" s="43">
        <v>4</v>
      </c>
      <c r="G40" s="43">
        <v>0</v>
      </c>
      <c r="H40" s="43">
        <v>30</v>
      </c>
      <c r="I40" s="43">
        <v>30</v>
      </c>
      <c r="J40" s="43">
        <v>50</v>
      </c>
      <c r="K40" s="43">
        <v>50</v>
      </c>
    </row>
    <row r="41" spans="1:11" s="50" customFormat="1" ht="15.75" x14ac:dyDescent="0.25">
      <c r="A41" s="46" t="s">
        <v>35</v>
      </c>
      <c r="B41" s="47" t="s">
        <v>60</v>
      </c>
      <c r="C41" s="48">
        <v>1</v>
      </c>
      <c r="D41" s="49"/>
      <c r="E41" s="46">
        <f>E42</f>
        <v>4</v>
      </c>
      <c r="F41" s="46">
        <f t="shared" ref="F41:K41" si="10">F42</f>
        <v>4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52">
        <f t="shared" si="10"/>
        <v>50</v>
      </c>
      <c r="K41" s="52">
        <f t="shared" si="10"/>
        <v>50</v>
      </c>
    </row>
    <row r="42" spans="1:11" s="45" customFormat="1" ht="15.75" x14ac:dyDescent="0.25">
      <c r="A42" s="43">
        <v>1</v>
      </c>
      <c r="B42" s="53" t="s">
        <v>61</v>
      </c>
      <c r="C42" s="43">
        <v>1968</v>
      </c>
      <c r="D42" s="43"/>
      <c r="E42" s="43">
        <v>4</v>
      </c>
      <c r="F42" s="43">
        <v>4</v>
      </c>
      <c r="G42" s="43">
        <v>0</v>
      </c>
      <c r="H42" s="43">
        <v>0</v>
      </c>
      <c r="I42" s="43">
        <v>0</v>
      </c>
      <c r="J42" s="43">
        <v>50</v>
      </c>
      <c r="K42" s="43">
        <v>50</v>
      </c>
    </row>
    <row r="43" spans="1:11" s="50" customFormat="1" ht="15.75" x14ac:dyDescent="0.25">
      <c r="A43" s="46" t="s">
        <v>40</v>
      </c>
      <c r="B43" s="47" t="s">
        <v>62</v>
      </c>
      <c r="C43" s="48">
        <v>2</v>
      </c>
      <c r="D43" s="49"/>
      <c r="E43" s="46">
        <f>E44+E45</f>
        <v>5</v>
      </c>
      <c r="F43" s="46">
        <f t="shared" ref="F43:K43" si="11">F44+F45</f>
        <v>5</v>
      </c>
      <c r="G43" s="46">
        <f t="shared" si="11"/>
        <v>0</v>
      </c>
      <c r="H43" s="46">
        <f t="shared" si="11"/>
        <v>3</v>
      </c>
      <c r="I43" s="46">
        <f t="shared" si="11"/>
        <v>3</v>
      </c>
      <c r="J43" s="46">
        <f t="shared" si="11"/>
        <v>100</v>
      </c>
      <c r="K43" s="46">
        <f t="shared" si="11"/>
        <v>100</v>
      </c>
    </row>
    <row r="44" spans="1:11" s="50" customFormat="1" ht="15.75" x14ac:dyDescent="0.25">
      <c r="A44" s="43">
        <v>1</v>
      </c>
      <c r="B44" s="44" t="s">
        <v>63</v>
      </c>
      <c r="C44" s="43">
        <v>1974</v>
      </c>
      <c r="D44" s="43"/>
      <c r="E44" s="43">
        <v>2</v>
      </c>
      <c r="F44" s="43">
        <v>2</v>
      </c>
      <c r="G44" s="43">
        <v>0</v>
      </c>
      <c r="H44" s="43">
        <v>3</v>
      </c>
      <c r="I44" s="43">
        <v>3</v>
      </c>
      <c r="J44" s="43">
        <v>50</v>
      </c>
      <c r="K44" s="43">
        <v>50</v>
      </c>
    </row>
    <row r="45" spans="1:11" s="50" customFormat="1" ht="15.75" x14ac:dyDescent="0.25">
      <c r="A45" s="43">
        <v>2</v>
      </c>
      <c r="B45" s="44" t="s">
        <v>64</v>
      </c>
      <c r="C45" s="43">
        <v>1975</v>
      </c>
      <c r="D45" s="43"/>
      <c r="E45" s="43">
        <v>3</v>
      </c>
      <c r="F45" s="43">
        <v>3</v>
      </c>
      <c r="G45" s="43">
        <v>0</v>
      </c>
      <c r="H45" s="43">
        <v>0</v>
      </c>
      <c r="I45" s="43">
        <v>0</v>
      </c>
      <c r="J45" s="43">
        <v>50</v>
      </c>
      <c r="K45" s="43">
        <v>50</v>
      </c>
    </row>
    <row r="46" spans="1:11" s="50" customFormat="1" ht="15.75" x14ac:dyDescent="0.25">
      <c r="A46" s="46" t="s">
        <v>45</v>
      </c>
      <c r="B46" s="47" t="s">
        <v>65</v>
      </c>
      <c r="C46" s="48">
        <v>2</v>
      </c>
      <c r="D46" s="49"/>
      <c r="E46" s="46">
        <f>E47+E48</f>
        <v>10</v>
      </c>
      <c r="F46" s="46">
        <f t="shared" ref="F46:K46" si="12">F47+F48</f>
        <v>9</v>
      </c>
      <c r="G46" s="46">
        <f t="shared" si="12"/>
        <v>0</v>
      </c>
      <c r="H46" s="46">
        <f t="shared" si="12"/>
        <v>86</v>
      </c>
      <c r="I46" s="46">
        <f t="shared" si="12"/>
        <v>86</v>
      </c>
      <c r="J46" s="46">
        <f t="shared" si="12"/>
        <v>100</v>
      </c>
      <c r="K46" s="46">
        <f t="shared" si="12"/>
        <v>100</v>
      </c>
    </row>
    <row r="47" spans="1:11" s="50" customFormat="1" ht="15.75" x14ac:dyDescent="0.25">
      <c r="A47" s="43">
        <v>1</v>
      </c>
      <c r="B47" s="44" t="s">
        <v>66</v>
      </c>
      <c r="C47" s="43">
        <v>1981</v>
      </c>
      <c r="D47" s="43"/>
      <c r="E47" s="43">
        <v>5</v>
      </c>
      <c r="F47" s="43">
        <v>5</v>
      </c>
      <c r="G47" s="43">
        <v>0</v>
      </c>
      <c r="H47" s="43">
        <v>48</v>
      </c>
      <c r="I47" s="43">
        <v>48</v>
      </c>
      <c r="J47" s="43">
        <v>50</v>
      </c>
      <c r="K47" s="43">
        <v>50</v>
      </c>
    </row>
    <row r="48" spans="1:11" s="45" customFormat="1" ht="15.75" x14ac:dyDescent="0.25">
      <c r="A48" s="43">
        <v>2</v>
      </c>
      <c r="B48" s="44" t="s">
        <v>67</v>
      </c>
      <c r="C48" s="43"/>
      <c r="D48" s="43">
        <v>1985</v>
      </c>
      <c r="E48" s="43">
        <v>5</v>
      </c>
      <c r="F48" s="43">
        <v>4</v>
      </c>
      <c r="G48" s="43">
        <v>0</v>
      </c>
      <c r="H48" s="43">
        <v>38</v>
      </c>
      <c r="I48" s="43">
        <v>38</v>
      </c>
      <c r="J48" s="43">
        <v>50</v>
      </c>
      <c r="K48" s="43">
        <v>50</v>
      </c>
    </row>
    <row r="49" spans="1:17" s="21" customFormat="1" ht="15" x14ac:dyDescent="0.25">
      <c r="A49" s="22" t="s">
        <v>68</v>
      </c>
      <c r="B49" s="22" t="s">
        <v>69</v>
      </c>
      <c r="C49" s="23">
        <f>C50+C52</f>
        <v>2</v>
      </c>
      <c r="D49" s="24"/>
      <c r="E49" s="22">
        <f>E50+E52</f>
        <v>10</v>
      </c>
      <c r="F49" s="22">
        <f t="shared" ref="F49:K49" si="13">F50+F52</f>
        <v>10</v>
      </c>
      <c r="G49" s="22">
        <f t="shared" si="13"/>
        <v>0</v>
      </c>
      <c r="H49" s="22">
        <f t="shared" si="13"/>
        <v>75</v>
      </c>
      <c r="I49" s="22">
        <f t="shared" si="13"/>
        <v>62</v>
      </c>
      <c r="J49" s="22">
        <f t="shared" si="13"/>
        <v>38</v>
      </c>
      <c r="K49" s="22">
        <f t="shared" si="13"/>
        <v>0</v>
      </c>
    </row>
    <row r="50" spans="1:17" s="21" customFormat="1" ht="15.75" x14ac:dyDescent="0.25">
      <c r="A50" s="25" t="s">
        <v>22</v>
      </c>
      <c r="B50" s="26" t="s">
        <v>70</v>
      </c>
      <c r="C50" s="54">
        <v>1</v>
      </c>
      <c r="D50" s="55"/>
      <c r="E50" s="56">
        <v>4</v>
      </c>
      <c r="F50" s="56">
        <v>4</v>
      </c>
      <c r="G50" s="56">
        <v>0</v>
      </c>
      <c r="H50" s="56">
        <v>25</v>
      </c>
      <c r="I50" s="56">
        <v>12</v>
      </c>
      <c r="J50" s="56">
        <v>38</v>
      </c>
      <c r="K50" s="56">
        <v>0</v>
      </c>
    </row>
    <row r="51" spans="1:17" s="21" customFormat="1" ht="15.75" x14ac:dyDescent="0.25">
      <c r="A51" s="57">
        <v>1</v>
      </c>
      <c r="B51" s="58" t="s">
        <v>71</v>
      </c>
      <c r="C51" s="57">
        <v>1985</v>
      </c>
      <c r="D51" s="57"/>
      <c r="E51" s="57">
        <v>4</v>
      </c>
      <c r="F51" s="57">
        <v>4</v>
      </c>
      <c r="G51" s="57">
        <v>0</v>
      </c>
      <c r="H51" s="57">
        <v>25</v>
      </c>
      <c r="I51" s="57">
        <v>12</v>
      </c>
      <c r="J51" s="57">
        <v>38</v>
      </c>
      <c r="K51" s="57">
        <v>0</v>
      </c>
    </row>
    <row r="52" spans="1:17" s="21" customFormat="1" ht="15.75" x14ac:dyDescent="0.25">
      <c r="A52" s="25" t="s">
        <v>26</v>
      </c>
      <c r="B52" s="26" t="s">
        <v>72</v>
      </c>
      <c r="C52" s="59">
        <v>1</v>
      </c>
      <c r="D52" s="60"/>
      <c r="E52" s="56">
        <v>6</v>
      </c>
      <c r="F52" s="56">
        <v>6</v>
      </c>
      <c r="G52" s="56">
        <v>0</v>
      </c>
      <c r="H52" s="56">
        <v>50</v>
      </c>
      <c r="I52" s="56">
        <v>50</v>
      </c>
      <c r="J52" s="56">
        <v>0</v>
      </c>
      <c r="K52" s="56">
        <v>0</v>
      </c>
    </row>
    <row r="53" spans="1:17" s="21" customFormat="1" ht="15.75" x14ac:dyDescent="0.25">
      <c r="A53" s="57">
        <v>2</v>
      </c>
      <c r="B53" s="58" t="s">
        <v>73</v>
      </c>
      <c r="C53" s="57">
        <v>1973</v>
      </c>
      <c r="D53" s="57"/>
      <c r="E53" s="57">
        <v>6</v>
      </c>
      <c r="F53" s="57">
        <v>6</v>
      </c>
      <c r="G53" s="57">
        <v>0</v>
      </c>
      <c r="H53" s="57">
        <v>50</v>
      </c>
      <c r="I53" s="57">
        <v>50</v>
      </c>
      <c r="J53" s="57">
        <v>0</v>
      </c>
      <c r="K53" s="57">
        <v>0</v>
      </c>
    </row>
    <row r="54" spans="1:17" s="64" customFormat="1" ht="15" x14ac:dyDescent="0.25">
      <c r="A54" s="36" t="s">
        <v>74</v>
      </c>
      <c r="B54" s="36" t="s">
        <v>75</v>
      </c>
      <c r="C54" s="61">
        <f>C55+C59+C65+C72</f>
        <v>18</v>
      </c>
      <c r="D54" s="62"/>
      <c r="E54" s="36">
        <f>E55+E59+E65+E72</f>
        <v>86</v>
      </c>
      <c r="F54" s="36">
        <f t="shared" ref="F54:K54" si="14">F55+F59+F65+F72</f>
        <v>86</v>
      </c>
      <c r="G54" s="36">
        <f t="shared" si="14"/>
        <v>0</v>
      </c>
      <c r="H54" s="36">
        <f t="shared" si="14"/>
        <v>534</v>
      </c>
      <c r="I54" s="36">
        <f t="shared" si="14"/>
        <v>534</v>
      </c>
      <c r="J54" s="36">
        <f t="shared" si="14"/>
        <v>366</v>
      </c>
      <c r="K54" s="36">
        <f t="shared" si="14"/>
        <v>900</v>
      </c>
      <c r="L54" s="63"/>
      <c r="M54" s="63"/>
      <c r="N54" s="63"/>
      <c r="O54" s="63"/>
      <c r="P54" s="63"/>
      <c r="Q54" s="63"/>
    </row>
    <row r="55" spans="1:17" s="65" customFormat="1" ht="15.75" x14ac:dyDescent="0.25">
      <c r="A55" s="25" t="s">
        <v>22</v>
      </c>
      <c r="B55" s="26" t="s">
        <v>76</v>
      </c>
      <c r="C55" s="59">
        <v>3</v>
      </c>
      <c r="D55" s="60"/>
      <c r="E55" s="25">
        <f>E56+E57+E58</f>
        <v>11</v>
      </c>
      <c r="F55" s="25">
        <f t="shared" ref="F55:K55" si="15">F56+F57+F58</f>
        <v>11</v>
      </c>
      <c r="G55" s="25">
        <f t="shared" si="15"/>
        <v>0</v>
      </c>
      <c r="H55" s="25">
        <f t="shared" si="15"/>
        <v>80</v>
      </c>
      <c r="I55" s="25">
        <f t="shared" si="15"/>
        <v>80</v>
      </c>
      <c r="J55" s="25">
        <f t="shared" si="15"/>
        <v>70</v>
      </c>
      <c r="K55" s="25">
        <f t="shared" si="15"/>
        <v>150</v>
      </c>
      <c r="L55" s="63"/>
      <c r="M55" s="63"/>
    </row>
    <row r="56" spans="1:17" s="63" customFormat="1" ht="15.75" x14ac:dyDescent="0.25">
      <c r="A56" s="31">
        <v>1</v>
      </c>
      <c r="B56" s="32" t="s">
        <v>77</v>
      </c>
      <c r="C56" s="31"/>
      <c r="D56" s="31">
        <v>1969</v>
      </c>
      <c r="E56" s="31">
        <v>5</v>
      </c>
      <c r="F56" s="31">
        <v>5</v>
      </c>
      <c r="G56" s="31">
        <v>0</v>
      </c>
      <c r="H56" s="31">
        <v>50</v>
      </c>
      <c r="I56" s="31">
        <v>50</v>
      </c>
      <c r="J56" s="31">
        <v>0</v>
      </c>
      <c r="K56" s="31">
        <v>50</v>
      </c>
    </row>
    <row r="57" spans="1:17" s="63" customFormat="1" ht="15.75" x14ac:dyDescent="0.25">
      <c r="A57" s="31">
        <v>2</v>
      </c>
      <c r="B57" s="32" t="s">
        <v>78</v>
      </c>
      <c r="C57" s="31">
        <v>1995</v>
      </c>
      <c r="D57" s="31"/>
      <c r="E57" s="31">
        <v>2</v>
      </c>
      <c r="F57" s="31">
        <v>2</v>
      </c>
      <c r="G57" s="31">
        <v>0</v>
      </c>
      <c r="H57" s="31">
        <v>30</v>
      </c>
      <c r="I57" s="31">
        <v>30</v>
      </c>
      <c r="J57" s="31">
        <v>20</v>
      </c>
      <c r="K57" s="31">
        <v>50</v>
      </c>
    </row>
    <row r="58" spans="1:17" s="63" customFormat="1" ht="15.75" x14ac:dyDescent="0.25">
      <c r="A58" s="31">
        <v>3</v>
      </c>
      <c r="B58" s="32" t="s">
        <v>79</v>
      </c>
      <c r="C58" s="31">
        <v>1977</v>
      </c>
      <c r="D58" s="31"/>
      <c r="E58" s="31">
        <v>4</v>
      </c>
      <c r="F58" s="31">
        <v>4</v>
      </c>
      <c r="G58" s="31">
        <v>0</v>
      </c>
      <c r="H58" s="31">
        <v>0</v>
      </c>
      <c r="I58" s="31">
        <v>0</v>
      </c>
      <c r="J58" s="31">
        <v>50</v>
      </c>
      <c r="K58" s="31">
        <v>50</v>
      </c>
    </row>
    <row r="59" spans="1:17" s="63" customFormat="1" ht="15.75" x14ac:dyDescent="0.25">
      <c r="A59" s="25" t="s">
        <v>26</v>
      </c>
      <c r="B59" s="26" t="s">
        <v>80</v>
      </c>
      <c r="C59" s="59">
        <v>5</v>
      </c>
      <c r="D59" s="60"/>
      <c r="E59" s="25">
        <f>E60+E61+E62+E63+E64</f>
        <v>21</v>
      </c>
      <c r="F59" s="25">
        <f t="shared" ref="F59:K59" si="16">F60+F61+F62+F63+F64</f>
        <v>21</v>
      </c>
      <c r="G59" s="25">
        <f t="shared" si="16"/>
        <v>0</v>
      </c>
      <c r="H59" s="25">
        <f t="shared" si="16"/>
        <v>118</v>
      </c>
      <c r="I59" s="25">
        <f t="shared" si="16"/>
        <v>118</v>
      </c>
      <c r="J59" s="25">
        <f t="shared" si="16"/>
        <v>132</v>
      </c>
      <c r="K59" s="25">
        <f t="shared" si="16"/>
        <v>250</v>
      </c>
    </row>
    <row r="60" spans="1:17" s="63" customFormat="1" ht="15.75" x14ac:dyDescent="0.25">
      <c r="A60" s="31">
        <v>1</v>
      </c>
      <c r="B60" s="32" t="s">
        <v>81</v>
      </c>
      <c r="C60" s="31">
        <v>1990</v>
      </c>
      <c r="D60" s="31"/>
      <c r="E60" s="31">
        <v>3</v>
      </c>
      <c r="F60" s="31">
        <v>3</v>
      </c>
      <c r="G60" s="31">
        <v>0</v>
      </c>
      <c r="H60" s="31">
        <v>48</v>
      </c>
      <c r="I60" s="31">
        <v>48</v>
      </c>
      <c r="J60" s="31">
        <v>2</v>
      </c>
      <c r="K60" s="31">
        <v>50</v>
      </c>
    </row>
    <row r="61" spans="1:17" s="63" customFormat="1" ht="15.75" x14ac:dyDescent="0.25">
      <c r="A61" s="31">
        <v>2</v>
      </c>
      <c r="B61" s="32" t="s">
        <v>82</v>
      </c>
      <c r="C61" s="66"/>
      <c r="D61" s="31">
        <v>1980</v>
      </c>
      <c r="E61" s="31">
        <v>5</v>
      </c>
      <c r="F61" s="31">
        <v>5</v>
      </c>
      <c r="G61" s="31">
        <v>0</v>
      </c>
      <c r="H61" s="31">
        <v>40</v>
      </c>
      <c r="I61" s="31">
        <v>40</v>
      </c>
      <c r="J61" s="31">
        <v>10</v>
      </c>
      <c r="K61" s="31">
        <v>50</v>
      </c>
    </row>
    <row r="62" spans="1:17" s="63" customFormat="1" ht="15.75" x14ac:dyDescent="0.25">
      <c r="A62" s="31">
        <v>3</v>
      </c>
      <c r="B62" s="35" t="s">
        <v>83</v>
      </c>
      <c r="C62" s="31">
        <v>1980</v>
      </c>
      <c r="D62" s="31"/>
      <c r="E62" s="31">
        <v>4</v>
      </c>
      <c r="F62" s="31">
        <v>4</v>
      </c>
      <c r="G62" s="31">
        <v>0</v>
      </c>
      <c r="H62" s="31">
        <v>30</v>
      </c>
      <c r="I62" s="31">
        <v>30</v>
      </c>
      <c r="J62" s="31">
        <v>20</v>
      </c>
      <c r="K62" s="31">
        <v>50</v>
      </c>
    </row>
    <row r="63" spans="1:17" s="65" customFormat="1" ht="15.75" x14ac:dyDescent="0.25">
      <c r="A63" s="31">
        <v>4</v>
      </c>
      <c r="B63" s="35" t="s">
        <v>84</v>
      </c>
      <c r="C63" s="31">
        <v>1975</v>
      </c>
      <c r="D63" s="31"/>
      <c r="E63" s="31">
        <v>4</v>
      </c>
      <c r="F63" s="31">
        <v>4</v>
      </c>
      <c r="G63" s="31">
        <v>0</v>
      </c>
      <c r="H63" s="31">
        <v>0</v>
      </c>
      <c r="I63" s="31">
        <v>0</v>
      </c>
      <c r="J63" s="31">
        <v>50</v>
      </c>
      <c r="K63" s="31">
        <v>50</v>
      </c>
      <c r="L63" s="63"/>
      <c r="M63" s="63"/>
    </row>
    <row r="64" spans="1:17" s="63" customFormat="1" ht="15.75" x14ac:dyDescent="0.25">
      <c r="A64" s="31">
        <v>5</v>
      </c>
      <c r="B64" s="35" t="s">
        <v>85</v>
      </c>
      <c r="C64" s="31">
        <v>1983</v>
      </c>
      <c r="D64" s="31"/>
      <c r="E64" s="31">
        <v>5</v>
      </c>
      <c r="F64" s="31">
        <v>5</v>
      </c>
      <c r="G64" s="31">
        <v>0</v>
      </c>
      <c r="H64" s="31">
        <v>0</v>
      </c>
      <c r="I64" s="31">
        <v>0</v>
      </c>
      <c r="J64" s="31">
        <v>50</v>
      </c>
      <c r="K64" s="31">
        <v>50</v>
      </c>
    </row>
    <row r="65" spans="1:17" s="63" customFormat="1" ht="15.75" x14ac:dyDescent="0.25">
      <c r="A65" s="25" t="s">
        <v>31</v>
      </c>
      <c r="B65" s="26" t="s">
        <v>86</v>
      </c>
      <c r="C65" s="59">
        <v>6</v>
      </c>
      <c r="D65" s="60"/>
      <c r="E65" s="25">
        <f>E66+E67+E68+E69+E70+E71</f>
        <v>34</v>
      </c>
      <c r="F65" s="25">
        <f t="shared" ref="F65:K65" si="17">F66+F67+F68+F69+F70+F71</f>
        <v>34</v>
      </c>
      <c r="G65" s="25">
        <f t="shared" si="17"/>
        <v>0</v>
      </c>
      <c r="H65" s="25">
        <f t="shared" si="17"/>
        <v>196</v>
      </c>
      <c r="I65" s="25">
        <f t="shared" si="17"/>
        <v>196</v>
      </c>
      <c r="J65" s="25">
        <f t="shared" si="17"/>
        <v>104</v>
      </c>
      <c r="K65" s="25">
        <f t="shared" si="17"/>
        <v>300</v>
      </c>
    </row>
    <row r="66" spans="1:17" s="65" customFormat="1" ht="15.75" x14ac:dyDescent="0.25">
      <c r="A66" s="31">
        <v>1</v>
      </c>
      <c r="B66" s="32" t="s">
        <v>87</v>
      </c>
      <c r="C66" s="31">
        <v>1955</v>
      </c>
      <c r="D66" s="31"/>
      <c r="E66" s="31">
        <v>9</v>
      </c>
      <c r="F66" s="31">
        <v>9</v>
      </c>
      <c r="G66" s="31">
        <v>0</v>
      </c>
      <c r="H66" s="31">
        <v>21</v>
      </c>
      <c r="I66" s="31">
        <v>21</v>
      </c>
      <c r="J66" s="31">
        <v>29</v>
      </c>
      <c r="K66" s="31">
        <v>50</v>
      </c>
      <c r="L66" s="63"/>
      <c r="M66" s="63"/>
    </row>
    <row r="67" spans="1:17" s="63" customFormat="1" ht="15.75" x14ac:dyDescent="0.25">
      <c r="A67" s="31">
        <v>2</v>
      </c>
      <c r="B67" s="35" t="s">
        <v>88</v>
      </c>
      <c r="C67" s="31">
        <v>1950</v>
      </c>
      <c r="D67" s="31"/>
      <c r="E67" s="31">
        <v>4</v>
      </c>
      <c r="F67" s="31">
        <v>4</v>
      </c>
      <c r="G67" s="31">
        <v>0</v>
      </c>
      <c r="H67" s="31">
        <v>15</v>
      </c>
      <c r="I67" s="31">
        <v>15</v>
      </c>
      <c r="J67" s="31">
        <v>35</v>
      </c>
      <c r="K67" s="31">
        <v>50</v>
      </c>
    </row>
    <row r="68" spans="1:17" s="63" customFormat="1" ht="15.75" x14ac:dyDescent="0.25">
      <c r="A68" s="31">
        <v>3</v>
      </c>
      <c r="B68" s="35" t="s">
        <v>89</v>
      </c>
      <c r="C68" s="31">
        <v>1975</v>
      </c>
      <c r="D68" s="31"/>
      <c r="E68" s="31">
        <v>4</v>
      </c>
      <c r="F68" s="31">
        <v>4</v>
      </c>
      <c r="G68" s="31">
        <v>0</v>
      </c>
      <c r="H68" s="31">
        <v>50</v>
      </c>
      <c r="I68" s="31">
        <v>50</v>
      </c>
      <c r="J68" s="31">
        <v>0</v>
      </c>
      <c r="K68" s="31">
        <v>50</v>
      </c>
    </row>
    <row r="69" spans="1:17" s="63" customFormat="1" ht="15.75" x14ac:dyDescent="0.25">
      <c r="A69" s="31">
        <v>4</v>
      </c>
      <c r="B69" s="35" t="s">
        <v>90</v>
      </c>
      <c r="C69" s="31">
        <v>1965</v>
      </c>
      <c r="D69" s="31"/>
      <c r="E69" s="31">
        <v>8</v>
      </c>
      <c r="F69" s="31">
        <v>8</v>
      </c>
      <c r="G69" s="31">
        <v>0</v>
      </c>
      <c r="H69" s="31">
        <v>35</v>
      </c>
      <c r="I69" s="31">
        <v>35</v>
      </c>
      <c r="J69" s="31">
        <v>15</v>
      </c>
      <c r="K69" s="31">
        <v>50</v>
      </c>
    </row>
    <row r="70" spans="1:17" s="65" customFormat="1" ht="15.75" x14ac:dyDescent="0.25">
      <c r="A70" s="31">
        <v>5</v>
      </c>
      <c r="B70" s="35" t="s">
        <v>91</v>
      </c>
      <c r="C70" s="31">
        <v>1987</v>
      </c>
      <c r="D70" s="31"/>
      <c r="E70" s="31">
        <v>5</v>
      </c>
      <c r="F70" s="31">
        <v>5</v>
      </c>
      <c r="G70" s="31">
        <v>0</v>
      </c>
      <c r="H70" s="31">
        <v>30</v>
      </c>
      <c r="I70" s="31">
        <v>30</v>
      </c>
      <c r="J70" s="31">
        <v>20</v>
      </c>
      <c r="K70" s="31">
        <v>50</v>
      </c>
      <c r="L70" s="63"/>
      <c r="M70" s="63"/>
    </row>
    <row r="71" spans="1:17" s="63" customFormat="1" ht="15.75" x14ac:dyDescent="0.25">
      <c r="A71" s="31">
        <v>6</v>
      </c>
      <c r="B71" s="35" t="s">
        <v>92</v>
      </c>
      <c r="C71" s="31">
        <v>1992</v>
      </c>
      <c r="D71" s="31"/>
      <c r="E71" s="31">
        <v>4</v>
      </c>
      <c r="F71" s="31">
        <v>4</v>
      </c>
      <c r="G71" s="31">
        <v>0</v>
      </c>
      <c r="H71" s="31">
        <v>45</v>
      </c>
      <c r="I71" s="31">
        <v>45</v>
      </c>
      <c r="J71" s="31">
        <v>5</v>
      </c>
      <c r="K71" s="31">
        <v>50</v>
      </c>
    </row>
    <row r="72" spans="1:17" s="65" customFormat="1" ht="15.75" x14ac:dyDescent="0.25">
      <c r="A72" s="25" t="s">
        <v>35</v>
      </c>
      <c r="B72" s="26" t="s">
        <v>93</v>
      </c>
      <c r="C72" s="27">
        <v>4</v>
      </c>
      <c r="D72" s="28"/>
      <c r="E72" s="29">
        <f>E73+E74+E75+E76</f>
        <v>20</v>
      </c>
      <c r="F72" s="29">
        <f t="shared" ref="F72:K72" si="18">F73+F74+F75+F76</f>
        <v>20</v>
      </c>
      <c r="G72" s="29">
        <f t="shared" si="18"/>
        <v>0</v>
      </c>
      <c r="H72" s="29">
        <f t="shared" si="18"/>
        <v>140</v>
      </c>
      <c r="I72" s="29">
        <f t="shared" si="18"/>
        <v>140</v>
      </c>
      <c r="J72" s="29">
        <f t="shared" si="18"/>
        <v>60</v>
      </c>
      <c r="K72" s="29">
        <f t="shared" si="18"/>
        <v>200</v>
      </c>
      <c r="L72" s="63"/>
      <c r="M72" s="63"/>
    </row>
    <row r="73" spans="1:17" s="63" customFormat="1" ht="15.75" x14ac:dyDescent="0.25">
      <c r="A73" s="31">
        <v>1</v>
      </c>
      <c r="B73" s="32" t="s">
        <v>94</v>
      </c>
      <c r="C73" s="31">
        <v>1982</v>
      </c>
      <c r="D73" s="31"/>
      <c r="E73" s="31">
        <v>6</v>
      </c>
      <c r="F73" s="31">
        <v>6</v>
      </c>
      <c r="G73" s="31">
        <v>0</v>
      </c>
      <c r="H73" s="31">
        <v>40</v>
      </c>
      <c r="I73" s="31">
        <v>40</v>
      </c>
      <c r="J73" s="31">
        <v>10</v>
      </c>
      <c r="K73" s="31">
        <v>50</v>
      </c>
    </row>
    <row r="74" spans="1:17" s="63" customFormat="1" ht="15.75" x14ac:dyDescent="0.25">
      <c r="A74" s="31">
        <v>2</v>
      </c>
      <c r="B74" s="32" t="s">
        <v>95</v>
      </c>
      <c r="C74" s="31"/>
      <c r="D74" s="31">
        <v>1956</v>
      </c>
      <c r="E74" s="31">
        <v>3</v>
      </c>
      <c r="F74" s="31">
        <v>3</v>
      </c>
      <c r="G74" s="31">
        <v>0</v>
      </c>
      <c r="H74" s="31">
        <v>30</v>
      </c>
      <c r="I74" s="31">
        <v>30</v>
      </c>
      <c r="J74" s="31">
        <v>20</v>
      </c>
      <c r="K74" s="31">
        <v>50</v>
      </c>
    </row>
    <row r="75" spans="1:17" s="63" customFormat="1" ht="15.75" x14ac:dyDescent="0.25">
      <c r="A75" s="31">
        <v>3</v>
      </c>
      <c r="B75" s="35" t="s">
        <v>96</v>
      </c>
      <c r="C75" s="31">
        <v>1974</v>
      </c>
      <c r="D75" s="31"/>
      <c r="E75" s="31">
        <v>6</v>
      </c>
      <c r="F75" s="31">
        <v>6</v>
      </c>
      <c r="G75" s="31">
        <v>0</v>
      </c>
      <c r="H75" s="31">
        <v>40</v>
      </c>
      <c r="I75" s="31">
        <v>40</v>
      </c>
      <c r="J75" s="31">
        <v>10</v>
      </c>
      <c r="K75" s="31">
        <v>50</v>
      </c>
    </row>
    <row r="76" spans="1:17" s="63" customFormat="1" ht="15.75" x14ac:dyDescent="0.25">
      <c r="A76" s="31">
        <v>4</v>
      </c>
      <c r="B76" s="35" t="s">
        <v>97</v>
      </c>
      <c r="C76" s="31">
        <v>1989</v>
      </c>
      <c r="D76" s="31"/>
      <c r="E76" s="31">
        <v>5</v>
      </c>
      <c r="F76" s="31">
        <v>5</v>
      </c>
      <c r="G76" s="31">
        <v>0</v>
      </c>
      <c r="H76" s="31">
        <v>30</v>
      </c>
      <c r="I76" s="31">
        <v>30</v>
      </c>
      <c r="J76" s="31">
        <v>20</v>
      </c>
      <c r="K76" s="31">
        <v>50</v>
      </c>
    </row>
    <row r="77" spans="1:17" s="69" customFormat="1" ht="14.25" x14ac:dyDescent="0.25">
      <c r="A77" s="22" t="s">
        <v>98</v>
      </c>
      <c r="B77" s="22" t="s">
        <v>99</v>
      </c>
      <c r="C77" s="23">
        <f>C78+C80+C83+C85+C89+C92+C96</f>
        <v>13</v>
      </c>
      <c r="D77" s="24"/>
      <c r="E77" s="67">
        <f>E78+E80+E83+E85+E89+E92+E96</f>
        <v>56</v>
      </c>
      <c r="F77" s="67">
        <f t="shared" ref="F77:K77" si="19">F78+F80+F83+F85+F89+F92+F96</f>
        <v>56</v>
      </c>
      <c r="G77" s="67">
        <f t="shared" si="19"/>
        <v>0</v>
      </c>
      <c r="H77" s="67">
        <f t="shared" si="19"/>
        <v>309</v>
      </c>
      <c r="I77" s="67">
        <f t="shared" si="19"/>
        <v>309</v>
      </c>
      <c r="J77" s="67">
        <f t="shared" si="19"/>
        <v>241</v>
      </c>
      <c r="K77" s="67">
        <f t="shared" si="19"/>
        <v>100</v>
      </c>
      <c r="L77" s="68"/>
      <c r="M77" s="68"/>
      <c r="N77" s="68"/>
      <c r="O77" s="68"/>
      <c r="P77" s="68"/>
      <c r="Q77" s="68"/>
    </row>
    <row r="78" spans="1:17" s="71" customFormat="1" ht="15.75" x14ac:dyDescent="0.25">
      <c r="A78" s="25" t="s">
        <v>22</v>
      </c>
      <c r="B78" s="26" t="s">
        <v>100</v>
      </c>
      <c r="C78" s="27">
        <v>1</v>
      </c>
      <c r="D78" s="28"/>
      <c r="E78" s="29">
        <v>2</v>
      </c>
      <c r="F78" s="29">
        <v>2</v>
      </c>
      <c r="G78" s="29">
        <v>0</v>
      </c>
      <c r="H78" s="29">
        <v>0</v>
      </c>
      <c r="I78" s="29">
        <v>0</v>
      </c>
      <c r="J78" s="29">
        <v>0</v>
      </c>
      <c r="K78" s="29">
        <v>50</v>
      </c>
      <c r="L78" s="70"/>
      <c r="M78" s="70"/>
    </row>
    <row r="79" spans="1:17" s="34" customFormat="1" ht="15.75" x14ac:dyDescent="0.25">
      <c r="A79" s="33">
        <v>1</v>
      </c>
      <c r="B79" s="32" t="s">
        <v>101</v>
      </c>
      <c r="C79" s="33"/>
      <c r="D79" s="31">
        <v>1944</v>
      </c>
      <c r="E79" s="31">
        <v>2</v>
      </c>
      <c r="F79" s="31">
        <v>2</v>
      </c>
      <c r="G79" s="31">
        <v>0</v>
      </c>
      <c r="H79" s="31">
        <v>0</v>
      </c>
      <c r="I79" s="31">
        <v>0</v>
      </c>
      <c r="J79" s="31">
        <v>0</v>
      </c>
      <c r="K79" s="31">
        <v>50</v>
      </c>
      <c r="L79" s="72"/>
      <c r="M79" s="72"/>
      <c r="N79" s="72"/>
      <c r="O79" s="72"/>
      <c r="P79" s="72"/>
      <c r="Q79" s="72"/>
    </row>
    <row r="80" spans="1:17" s="34" customFormat="1" ht="15.75" x14ac:dyDescent="0.25">
      <c r="A80" s="25" t="s">
        <v>26</v>
      </c>
      <c r="B80" s="26" t="s">
        <v>102</v>
      </c>
      <c r="C80" s="27">
        <v>2</v>
      </c>
      <c r="D80" s="28"/>
      <c r="E80" s="29">
        <f>E81+E82</f>
        <v>11</v>
      </c>
      <c r="F80" s="29">
        <f t="shared" ref="F80:K80" si="20">F81+F82</f>
        <v>11</v>
      </c>
      <c r="G80" s="29">
        <f t="shared" si="20"/>
        <v>0</v>
      </c>
      <c r="H80" s="29">
        <f t="shared" si="20"/>
        <v>50</v>
      </c>
      <c r="I80" s="29">
        <f t="shared" si="20"/>
        <v>50</v>
      </c>
      <c r="J80" s="29">
        <f t="shared" si="20"/>
        <v>50</v>
      </c>
      <c r="K80" s="29">
        <f t="shared" si="20"/>
        <v>0</v>
      </c>
      <c r="L80" s="72"/>
      <c r="M80" s="72"/>
      <c r="N80" s="72"/>
      <c r="O80" s="72"/>
      <c r="P80" s="72"/>
      <c r="Q80" s="72"/>
    </row>
    <row r="81" spans="1:17" s="34" customFormat="1" ht="15.75" x14ac:dyDescent="0.25">
      <c r="A81" s="31">
        <v>1</v>
      </c>
      <c r="B81" s="32" t="s">
        <v>103</v>
      </c>
      <c r="C81" s="31">
        <v>1986</v>
      </c>
      <c r="D81" s="31"/>
      <c r="E81" s="31">
        <v>5</v>
      </c>
      <c r="F81" s="31">
        <v>5</v>
      </c>
      <c r="G81" s="31">
        <v>0</v>
      </c>
      <c r="H81" s="31">
        <v>20</v>
      </c>
      <c r="I81" s="31">
        <v>20</v>
      </c>
      <c r="J81" s="31">
        <v>30</v>
      </c>
      <c r="K81" s="31">
        <v>0</v>
      </c>
      <c r="L81" s="72"/>
      <c r="M81" s="72"/>
      <c r="N81" s="72"/>
      <c r="O81" s="72"/>
      <c r="P81" s="72"/>
      <c r="Q81" s="72"/>
    </row>
    <row r="82" spans="1:17" s="71" customFormat="1" ht="15.75" x14ac:dyDescent="0.25">
      <c r="A82" s="33">
        <v>2</v>
      </c>
      <c r="B82" s="32" t="s">
        <v>104</v>
      </c>
      <c r="C82" s="33">
        <v>1945</v>
      </c>
      <c r="D82" s="31"/>
      <c r="E82" s="31">
        <v>6</v>
      </c>
      <c r="F82" s="31">
        <v>6</v>
      </c>
      <c r="G82" s="31">
        <v>0</v>
      </c>
      <c r="H82" s="31">
        <v>30</v>
      </c>
      <c r="I82" s="31">
        <v>30</v>
      </c>
      <c r="J82" s="31">
        <v>20</v>
      </c>
      <c r="K82" s="31">
        <v>0</v>
      </c>
      <c r="L82" s="70"/>
      <c r="M82" s="70"/>
    </row>
    <row r="83" spans="1:17" s="34" customFormat="1" ht="15.75" x14ac:dyDescent="0.25">
      <c r="A83" s="25" t="s">
        <v>31</v>
      </c>
      <c r="B83" s="26" t="s">
        <v>105</v>
      </c>
      <c r="C83" s="27">
        <v>1</v>
      </c>
      <c r="D83" s="28"/>
      <c r="E83" s="29">
        <v>5</v>
      </c>
      <c r="F83" s="29">
        <v>5</v>
      </c>
      <c r="G83" s="29">
        <v>0</v>
      </c>
      <c r="H83" s="29">
        <v>0</v>
      </c>
      <c r="I83" s="29">
        <v>0</v>
      </c>
      <c r="J83" s="29">
        <v>0</v>
      </c>
      <c r="K83" s="29">
        <v>50</v>
      </c>
      <c r="L83" s="72"/>
      <c r="M83" s="72"/>
      <c r="N83" s="72"/>
      <c r="O83" s="72"/>
      <c r="P83" s="72"/>
      <c r="Q83" s="72"/>
    </row>
    <row r="84" spans="1:17" s="34" customFormat="1" ht="15.75" x14ac:dyDescent="0.25">
      <c r="A84" s="31">
        <v>1</v>
      </c>
      <c r="B84" s="32" t="s">
        <v>106</v>
      </c>
      <c r="C84" s="31">
        <v>1986</v>
      </c>
      <c r="D84" s="31"/>
      <c r="E84" s="31">
        <v>5</v>
      </c>
      <c r="F84" s="31">
        <v>5</v>
      </c>
      <c r="G84" s="31">
        <v>0</v>
      </c>
      <c r="H84" s="57">
        <v>0</v>
      </c>
      <c r="I84" s="57">
        <v>0</v>
      </c>
      <c r="J84" s="57">
        <v>0</v>
      </c>
      <c r="K84" s="31">
        <v>50</v>
      </c>
      <c r="L84" s="72"/>
      <c r="M84" s="72"/>
      <c r="N84" s="72"/>
      <c r="O84" s="72"/>
      <c r="P84" s="72"/>
      <c r="Q84" s="72"/>
    </row>
    <row r="85" spans="1:17" s="34" customFormat="1" ht="15.75" x14ac:dyDescent="0.25">
      <c r="A85" s="25" t="s">
        <v>35</v>
      </c>
      <c r="B85" s="26" t="s">
        <v>107</v>
      </c>
      <c r="C85" s="59">
        <v>3</v>
      </c>
      <c r="D85" s="60"/>
      <c r="E85" s="25">
        <f>E86+E87+E88</f>
        <v>12</v>
      </c>
      <c r="F85" s="25">
        <f t="shared" ref="F85:K85" si="21">F86+F87+F88</f>
        <v>12</v>
      </c>
      <c r="G85" s="25">
        <f t="shared" si="21"/>
        <v>0</v>
      </c>
      <c r="H85" s="25">
        <f t="shared" si="21"/>
        <v>90</v>
      </c>
      <c r="I85" s="25">
        <f t="shared" si="21"/>
        <v>90</v>
      </c>
      <c r="J85" s="25">
        <f t="shared" si="21"/>
        <v>60</v>
      </c>
      <c r="K85" s="25">
        <f t="shared" si="21"/>
        <v>0</v>
      </c>
      <c r="L85" s="72"/>
      <c r="M85" s="72"/>
      <c r="N85" s="72"/>
      <c r="O85" s="72"/>
      <c r="P85" s="72"/>
      <c r="Q85" s="72"/>
    </row>
    <row r="86" spans="1:17" s="34" customFormat="1" ht="15.75" x14ac:dyDescent="0.25">
      <c r="A86" s="31">
        <v>1</v>
      </c>
      <c r="B86" s="32" t="s">
        <v>108</v>
      </c>
      <c r="C86" s="31"/>
      <c r="D86" s="31">
        <v>1954</v>
      </c>
      <c r="E86" s="31">
        <v>3</v>
      </c>
      <c r="F86" s="31">
        <v>3</v>
      </c>
      <c r="G86" s="31">
        <v>0</v>
      </c>
      <c r="H86" s="57">
        <v>20</v>
      </c>
      <c r="I86" s="57">
        <v>20</v>
      </c>
      <c r="J86" s="57">
        <v>30</v>
      </c>
      <c r="K86" s="31">
        <v>0</v>
      </c>
      <c r="L86" s="72"/>
      <c r="M86" s="72"/>
      <c r="N86" s="72"/>
      <c r="O86" s="72"/>
      <c r="P86" s="72"/>
      <c r="Q86" s="72"/>
    </row>
    <row r="87" spans="1:17" s="34" customFormat="1" ht="15.75" x14ac:dyDescent="0.25">
      <c r="A87" s="31">
        <v>2</v>
      </c>
      <c r="B87" s="32" t="s">
        <v>109</v>
      </c>
      <c r="C87" s="31">
        <v>1979</v>
      </c>
      <c r="D87" s="31"/>
      <c r="E87" s="31">
        <v>5</v>
      </c>
      <c r="F87" s="31">
        <v>5</v>
      </c>
      <c r="G87" s="31">
        <v>0</v>
      </c>
      <c r="H87" s="57">
        <v>50</v>
      </c>
      <c r="I87" s="57">
        <v>50</v>
      </c>
      <c r="J87" s="57">
        <v>0</v>
      </c>
      <c r="K87" s="31">
        <v>0</v>
      </c>
      <c r="L87" s="72"/>
      <c r="M87" s="72"/>
      <c r="N87" s="72"/>
      <c r="O87" s="72"/>
      <c r="P87" s="72"/>
      <c r="Q87" s="72"/>
    </row>
    <row r="88" spans="1:17" s="73" customFormat="1" ht="15.75" x14ac:dyDescent="0.25">
      <c r="A88" s="31">
        <v>3</v>
      </c>
      <c r="B88" s="32" t="s">
        <v>110</v>
      </c>
      <c r="C88" s="31">
        <v>1966</v>
      </c>
      <c r="D88" s="31"/>
      <c r="E88" s="31">
        <v>4</v>
      </c>
      <c r="F88" s="31">
        <v>4</v>
      </c>
      <c r="G88" s="31">
        <v>0</v>
      </c>
      <c r="H88" s="57">
        <v>20</v>
      </c>
      <c r="I88" s="57">
        <v>20</v>
      </c>
      <c r="J88" s="57">
        <v>30</v>
      </c>
      <c r="K88" s="31">
        <v>0</v>
      </c>
      <c r="L88" s="70"/>
      <c r="M88" s="70"/>
      <c r="N88" s="70"/>
      <c r="O88" s="70"/>
      <c r="P88" s="70"/>
      <c r="Q88" s="70"/>
    </row>
    <row r="89" spans="1:17" s="34" customFormat="1" ht="15.75" x14ac:dyDescent="0.25">
      <c r="A89" s="25" t="s">
        <v>40</v>
      </c>
      <c r="B89" s="26" t="s">
        <v>111</v>
      </c>
      <c r="C89" s="59">
        <v>2</v>
      </c>
      <c r="D89" s="60"/>
      <c r="E89" s="25">
        <f>E90+E91</f>
        <v>9</v>
      </c>
      <c r="F89" s="25">
        <f t="shared" ref="F89:K89" si="22">F90+F91</f>
        <v>9</v>
      </c>
      <c r="G89" s="25">
        <f t="shared" si="22"/>
        <v>0</v>
      </c>
      <c r="H89" s="25">
        <f t="shared" si="22"/>
        <v>60</v>
      </c>
      <c r="I89" s="25">
        <f t="shared" si="22"/>
        <v>60</v>
      </c>
      <c r="J89" s="25">
        <f t="shared" si="22"/>
        <v>40</v>
      </c>
      <c r="K89" s="25">
        <f t="shared" si="22"/>
        <v>0</v>
      </c>
      <c r="L89" s="72"/>
      <c r="M89" s="72"/>
      <c r="N89" s="72"/>
      <c r="O89" s="72"/>
      <c r="P89" s="72"/>
      <c r="Q89" s="72"/>
    </row>
    <row r="90" spans="1:17" s="75" customFormat="1" ht="15.75" x14ac:dyDescent="0.25">
      <c r="A90" s="31">
        <v>1</v>
      </c>
      <c r="B90" s="32" t="s">
        <v>112</v>
      </c>
      <c r="C90" s="31">
        <v>1977</v>
      </c>
      <c r="D90" s="31"/>
      <c r="E90" s="31">
        <v>5</v>
      </c>
      <c r="F90" s="31">
        <v>5</v>
      </c>
      <c r="G90" s="31">
        <v>0</v>
      </c>
      <c r="H90" s="57">
        <v>30</v>
      </c>
      <c r="I90" s="57">
        <v>30</v>
      </c>
      <c r="J90" s="57">
        <v>20</v>
      </c>
      <c r="K90" s="31">
        <v>0</v>
      </c>
      <c r="L90" s="74"/>
      <c r="M90" s="74"/>
      <c r="N90" s="74"/>
      <c r="O90" s="74"/>
      <c r="P90" s="74"/>
      <c r="Q90" s="74"/>
    </row>
    <row r="91" spans="1:17" s="71" customFormat="1" ht="15.75" x14ac:dyDescent="0.25">
      <c r="A91" s="31">
        <v>2</v>
      </c>
      <c r="B91" s="32" t="s">
        <v>113</v>
      </c>
      <c r="C91" s="31">
        <v>1975</v>
      </c>
      <c r="D91" s="31"/>
      <c r="E91" s="31">
        <v>4</v>
      </c>
      <c r="F91" s="31">
        <v>4</v>
      </c>
      <c r="G91" s="31">
        <v>0</v>
      </c>
      <c r="H91" s="57">
        <v>30</v>
      </c>
      <c r="I91" s="57">
        <v>30</v>
      </c>
      <c r="J91" s="57">
        <v>20</v>
      </c>
      <c r="K91" s="31">
        <v>0</v>
      </c>
      <c r="L91" s="70"/>
      <c r="M91" s="70"/>
    </row>
    <row r="92" spans="1:17" s="34" customFormat="1" ht="15.75" x14ac:dyDescent="0.25">
      <c r="A92" s="25" t="s">
        <v>45</v>
      </c>
      <c r="B92" s="26" t="s">
        <v>114</v>
      </c>
      <c r="C92" s="59">
        <v>3</v>
      </c>
      <c r="D92" s="60"/>
      <c r="E92" s="25">
        <f>E93+E94+E95</f>
        <v>13</v>
      </c>
      <c r="F92" s="25">
        <f t="shared" ref="F92:K92" si="23">F93+F94+F95</f>
        <v>13</v>
      </c>
      <c r="G92" s="25">
        <f t="shared" si="23"/>
        <v>0</v>
      </c>
      <c r="H92" s="25">
        <f t="shared" si="23"/>
        <v>79</v>
      </c>
      <c r="I92" s="25">
        <f t="shared" si="23"/>
        <v>79</v>
      </c>
      <c r="J92" s="25">
        <f t="shared" si="23"/>
        <v>71</v>
      </c>
      <c r="K92" s="25">
        <f t="shared" si="23"/>
        <v>0</v>
      </c>
      <c r="L92" s="72"/>
      <c r="M92" s="72"/>
      <c r="N92" s="72"/>
      <c r="O92" s="72"/>
      <c r="P92" s="72"/>
      <c r="Q92" s="72"/>
    </row>
    <row r="93" spans="1:17" s="71" customFormat="1" ht="15.75" x14ac:dyDescent="0.25">
      <c r="A93" s="31">
        <v>1</v>
      </c>
      <c r="B93" s="32" t="s">
        <v>115</v>
      </c>
      <c r="C93" s="31">
        <v>1990</v>
      </c>
      <c r="D93" s="31"/>
      <c r="E93" s="31">
        <v>4</v>
      </c>
      <c r="F93" s="31">
        <v>4</v>
      </c>
      <c r="G93" s="31">
        <v>0</v>
      </c>
      <c r="H93" s="57">
        <v>20</v>
      </c>
      <c r="I93" s="57">
        <v>20</v>
      </c>
      <c r="J93" s="57">
        <v>30</v>
      </c>
      <c r="K93" s="31">
        <v>0</v>
      </c>
      <c r="L93" s="70"/>
      <c r="M93" s="70"/>
    </row>
    <row r="94" spans="1:17" s="34" customFormat="1" ht="15.75" x14ac:dyDescent="0.25">
      <c r="A94" s="31">
        <v>2</v>
      </c>
      <c r="B94" s="32" t="s">
        <v>116</v>
      </c>
      <c r="C94" s="31">
        <v>1972</v>
      </c>
      <c r="D94" s="31"/>
      <c r="E94" s="31">
        <v>5</v>
      </c>
      <c r="F94" s="31">
        <v>5</v>
      </c>
      <c r="G94" s="31">
        <v>0</v>
      </c>
      <c r="H94" s="57">
        <v>29</v>
      </c>
      <c r="I94" s="57">
        <v>29</v>
      </c>
      <c r="J94" s="57">
        <v>21</v>
      </c>
      <c r="K94" s="31">
        <v>0</v>
      </c>
      <c r="L94" s="72"/>
      <c r="M94" s="72"/>
      <c r="N94" s="72"/>
      <c r="O94" s="72"/>
      <c r="P94" s="72"/>
      <c r="Q94" s="72"/>
    </row>
    <row r="95" spans="1:17" s="75" customFormat="1" ht="15.75" x14ac:dyDescent="0.25">
      <c r="A95" s="31">
        <v>3</v>
      </c>
      <c r="B95" s="32" t="s">
        <v>117</v>
      </c>
      <c r="C95" s="31">
        <v>1986</v>
      </c>
      <c r="D95" s="31"/>
      <c r="E95" s="31">
        <v>4</v>
      </c>
      <c r="F95" s="31">
        <v>4</v>
      </c>
      <c r="G95" s="31">
        <v>0</v>
      </c>
      <c r="H95" s="57">
        <v>30</v>
      </c>
      <c r="I95" s="57">
        <v>30</v>
      </c>
      <c r="J95" s="57">
        <v>20</v>
      </c>
      <c r="K95" s="31">
        <v>0</v>
      </c>
      <c r="L95" s="74"/>
      <c r="M95" s="74"/>
      <c r="N95" s="74"/>
      <c r="O95" s="74"/>
      <c r="P95" s="74"/>
      <c r="Q95" s="74"/>
    </row>
    <row r="96" spans="1:17" s="34" customFormat="1" ht="15.75" x14ac:dyDescent="0.25">
      <c r="A96" s="25" t="s">
        <v>118</v>
      </c>
      <c r="B96" s="26" t="s">
        <v>119</v>
      </c>
      <c r="C96" s="27">
        <v>1</v>
      </c>
      <c r="D96" s="28"/>
      <c r="E96" s="29">
        <v>4</v>
      </c>
      <c r="F96" s="29">
        <v>4</v>
      </c>
      <c r="G96" s="29">
        <v>0</v>
      </c>
      <c r="H96" s="29">
        <v>30</v>
      </c>
      <c r="I96" s="29">
        <v>30</v>
      </c>
      <c r="J96" s="29">
        <v>20</v>
      </c>
      <c r="K96" s="29">
        <v>0</v>
      </c>
      <c r="L96" s="72"/>
      <c r="M96" s="72"/>
      <c r="N96" s="72"/>
      <c r="O96" s="72"/>
      <c r="P96" s="72"/>
      <c r="Q96" s="72"/>
    </row>
    <row r="97" spans="1:17" s="34" customFormat="1" ht="15.75" x14ac:dyDescent="0.25">
      <c r="A97" s="76">
        <v>1</v>
      </c>
      <c r="B97" s="77" t="s">
        <v>120</v>
      </c>
      <c r="C97" s="31">
        <v>1977</v>
      </c>
      <c r="D97" s="31"/>
      <c r="E97" s="31">
        <v>4</v>
      </c>
      <c r="F97" s="31">
        <v>4</v>
      </c>
      <c r="G97" s="31">
        <v>0</v>
      </c>
      <c r="H97" s="57">
        <v>30</v>
      </c>
      <c r="I97" s="57">
        <v>30</v>
      </c>
      <c r="J97" s="57">
        <v>20</v>
      </c>
      <c r="K97" s="31">
        <v>0</v>
      </c>
      <c r="L97" s="72"/>
      <c r="M97" s="72"/>
      <c r="N97" s="72"/>
      <c r="O97" s="72"/>
      <c r="P97" s="72"/>
      <c r="Q97" s="72"/>
    </row>
    <row r="98" spans="1:17" s="69" customFormat="1" ht="14.25" x14ac:dyDescent="0.25">
      <c r="A98" s="22" t="s">
        <v>74</v>
      </c>
      <c r="B98" s="22" t="s">
        <v>121</v>
      </c>
      <c r="C98" s="23">
        <f>C99+C102+C104</f>
        <v>6</v>
      </c>
      <c r="D98" s="24"/>
      <c r="E98" s="22">
        <f>E99+E102+E104</f>
        <v>22</v>
      </c>
      <c r="F98" s="22">
        <f t="shared" ref="F98:K98" si="24">F99+F102+F104</f>
        <v>22</v>
      </c>
      <c r="G98" s="22">
        <f t="shared" si="24"/>
        <v>0</v>
      </c>
      <c r="H98" s="22">
        <f t="shared" si="24"/>
        <v>20</v>
      </c>
      <c r="I98" s="22">
        <f t="shared" si="24"/>
        <v>20</v>
      </c>
      <c r="J98" s="22">
        <f t="shared" si="24"/>
        <v>30</v>
      </c>
      <c r="K98" s="22">
        <f t="shared" si="24"/>
        <v>30</v>
      </c>
      <c r="L98" s="68"/>
      <c r="M98" s="68"/>
      <c r="N98" s="68"/>
      <c r="O98" s="68"/>
      <c r="P98" s="68"/>
      <c r="Q98" s="68"/>
    </row>
    <row r="99" spans="1:17" s="69" customFormat="1" ht="15.75" x14ac:dyDescent="0.25">
      <c r="A99" s="25" t="s">
        <v>22</v>
      </c>
      <c r="B99" s="26" t="s">
        <v>122</v>
      </c>
      <c r="C99" s="59">
        <v>2</v>
      </c>
      <c r="D99" s="60"/>
      <c r="E99" s="25">
        <f>E100+E101</f>
        <v>7</v>
      </c>
      <c r="F99" s="25">
        <f t="shared" ref="F99:K99" si="25">F100+F101</f>
        <v>7</v>
      </c>
      <c r="G99" s="25">
        <f t="shared" si="25"/>
        <v>0</v>
      </c>
      <c r="H99" s="25">
        <f t="shared" si="25"/>
        <v>0</v>
      </c>
      <c r="I99" s="25">
        <f t="shared" si="25"/>
        <v>0</v>
      </c>
      <c r="J99" s="25">
        <f t="shared" si="25"/>
        <v>0</v>
      </c>
      <c r="K99" s="25">
        <f t="shared" si="25"/>
        <v>0</v>
      </c>
      <c r="L99" s="68"/>
      <c r="M99" s="68"/>
      <c r="N99" s="68"/>
      <c r="O99" s="68"/>
      <c r="P99" s="68"/>
      <c r="Q99" s="68"/>
    </row>
    <row r="100" spans="1:17" s="69" customFormat="1" ht="15.75" x14ac:dyDescent="0.25">
      <c r="A100" s="31">
        <v>1</v>
      </c>
      <c r="B100" s="32" t="s">
        <v>123</v>
      </c>
      <c r="C100" s="31"/>
      <c r="D100" s="31">
        <v>1974</v>
      </c>
      <c r="E100" s="31">
        <v>5</v>
      </c>
      <c r="F100" s="31">
        <v>5</v>
      </c>
      <c r="G100" s="31">
        <v>0</v>
      </c>
      <c r="H100" s="78">
        <v>0</v>
      </c>
      <c r="I100" s="78">
        <v>0</v>
      </c>
      <c r="J100" s="78">
        <v>0</v>
      </c>
      <c r="K100" s="78">
        <v>0</v>
      </c>
      <c r="L100" s="68"/>
      <c r="M100" s="68"/>
      <c r="N100" s="68"/>
      <c r="O100" s="68"/>
      <c r="P100" s="68"/>
      <c r="Q100" s="68"/>
    </row>
    <row r="101" spans="1:17" s="69" customFormat="1" ht="15.75" x14ac:dyDescent="0.25">
      <c r="A101" s="31">
        <v>2</v>
      </c>
      <c r="B101" s="32" t="s">
        <v>124</v>
      </c>
      <c r="C101" s="31">
        <v>1946</v>
      </c>
      <c r="D101" s="31"/>
      <c r="E101" s="31">
        <v>2</v>
      </c>
      <c r="F101" s="31">
        <v>2</v>
      </c>
      <c r="G101" s="31">
        <v>0</v>
      </c>
      <c r="H101" s="78">
        <v>0</v>
      </c>
      <c r="I101" s="78">
        <v>0</v>
      </c>
      <c r="J101" s="78">
        <v>0</v>
      </c>
      <c r="K101" s="78">
        <v>0</v>
      </c>
      <c r="L101" s="68"/>
      <c r="M101" s="68"/>
      <c r="N101" s="68"/>
      <c r="O101" s="68"/>
      <c r="P101" s="68"/>
      <c r="Q101" s="68"/>
    </row>
    <row r="102" spans="1:17" s="79" customFormat="1" ht="15.75" x14ac:dyDescent="0.25">
      <c r="A102" s="25" t="s">
        <v>26</v>
      </c>
      <c r="B102" s="26" t="s">
        <v>125</v>
      </c>
      <c r="C102" s="59">
        <v>1</v>
      </c>
      <c r="D102" s="60"/>
      <c r="E102" s="25">
        <v>4</v>
      </c>
      <c r="F102" s="25">
        <v>4</v>
      </c>
      <c r="G102" s="25">
        <v>0</v>
      </c>
      <c r="H102" s="25">
        <v>20</v>
      </c>
      <c r="I102" s="25">
        <v>20</v>
      </c>
      <c r="J102" s="25">
        <v>30</v>
      </c>
      <c r="K102" s="25">
        <v>30</v>
      </c>
      <c r="L102" s="68"/>
      <c r="M102" s="68"/>
    </row>
    <row r="103" spans="1:17" s="68" customFormat="1" ht="15.75" x14ac:dyDescent="0.25">
      <c r="A103" s="31">
        <v>1</v>
      </c>
      <c r="B103" s="32" t="s">
        <v>126</v>
      </c>
      <c r="C103" s="31">
        <v>1976</v>
      </c>
      <c r="D103" s="31"/>
      <c r="E103" s="31">
        <v>4</v>
      </c>
      <c r="F103" s="31">
        <v>4</v>
      </c>
      <c r="G103" s="31">
        <v>0</v>
      </c>
      <c r="H103" s="31">
        <v>20</v>
      </c>
      <c r="I103" s="31">
        <v>20</v>
      </c>
      <c r="J103" s="31">
        <v>30</v>
      </c>
      <c r="K103" s="31">
        <v>30</v>
      </c>
    </row>
    <row r="104" spans="1:17" s="68" customFormat="1" ht="15.75" x14ac:dyDescent="0.25">
      <c r="A104" s="25" t="s">
        <v>31</v>
      </c>
      <c r="B104" s="26" t="s">
        <v>127</v>
      </c>
      <c r="C104" s="59">
        <v>3</v>
      </c>
      <c r="D104" s="60"/>
      <c r="E104" s="25">
        <f>E105+E106+E107</f>
        <v>11</v>
      </c>
      <c r="F104" s="25">
        <f t="shared" ref="F104:K104" si="26">F105+F106+F107</f>
        <v>11</v>
      </c>
      <c r="G104" s="25">
        <f t="shared" si="26"/>
        <v>0</v>
      </c>
      <c r="H104" s="25">
        <f t="shared" si="26"/>
        <v>0</v>
      </c>
      <c r="I104" s="25">
        <f t="shared" si="26"/>
        <v>0</v>
      </c>
      <c r="J104" s="25">
        <f t="shared" si="26"/>
        <v>0</v>
      </c>
      <c r="K104" s="25">
        <f t="shared" si="26"/>
        <v>0</v>
      </c>
    </row>
    <row r="105" spans="1:17" s="79" customFormat="1" ht="15.75" x14ac:dyDescent="0.25">
      <c r="A105" s="31">
        <v>1</v>
      </c>
      <c r="B105" s="32" t="s">
        <v>128</v>
      </c>
      <c r="C105" s="31">
        <v>1993</v>
      </c>
      <c r="D105" s="31"/>
      <c r="E105" s="31">
        <v>4</v>
      </c>
      <c r="F105" s="31">
        <v>4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68"/>
      <c r="M105" s="68"/>
    </row>
    <row r="106" spans="1:17" s="68" customFormat="1" ht="15.75" x14ac:dyDescent="0.25">
      <c r="A106" s="31">
        <v>2</v>
      </c>
      <c r="B106" s="32" t="s">
        <v>129</v>
      </c>
      <c r="C106" s="31"/>
      <c r="D106" s="31">
        <v>1956</v>
      </c>
      <c r="E106" s="31">
        <v>3</v>
      </c>
      <c r="F106" s="31">
        <v>3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</row>
    <row r="107" spans="1:17" s="79" customFormat="1" ht="15.75" x14ac:dyDescent="0.25">
      <c r="A107" s="31">
        <v>3</v>
      </c>
      <c r="B107" s="32" t="s">
        <v>130</v>
      </c>
      <c r="C107" s="31">
        <v>1972</v>
      </c>
      <c r="D107" s="31"/>
      <c r="E107" s="31">
        <v>4</v>
      </c>
      <c r="F107" s="31">
        <v>4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68"/>
      <c r="M107" s="68"/>
    </row>
    <row r="108" spans="1:17" s="69" customFormat="1" ht="14.25" x14ac:dyDescent="0.25">
      <c r="A108" s="22" t="s">
        <v>131</v>
      </c>
      <c r="B108" s="22" t="s">
        <v>132</v>
      </c>
      <c r="C108" s="23">
        <v>1</v>
      </c>
      <c r="D108" s="24"/>
      <c r="E108" s="22">
        <v>5</v>
      </c>
      <c r="F108" s="22">
        <v>5</v>
      </c>
      <c r="G108" s="22">
        <v>0</v>
      </c>
      <c r="H108" s="22">
        <v>0</v>
      </c>
      <c r="I108" s="22">
        <v>0</v>
      </c>
      <c r="J108" s="22">
        <v>0</v>
      </c>
      <c r="K108" s="22">
        <v>50</v>
      </c>
      <c r="L108" s="68"/>
      <c r="M108" s="68"/>
      <c r="N108" s="68"/>
      <c r="O108" s="68"/>
      <c r="P108" s="68"/>
      <c r="Q108" s="68"/>
    </row>
    <row r="109" spans="1:17" s="81" customFormat="1" ht="15.75" x14ac:dyDescent="0.25">
      <c r="A109" s="25" t="s">
        <v>22</v>
      </c>
      <c r="B109" s="26" t="s">
        <v>133</v>
      </c>
      <c r="C109" s="27">
        <v>1</v>
      </c>
      <c r="D109" s="28"/>
      <c r="E109" s="29">
        <v>5</v>
      </c>
      <c r="F109" s="29">
        <v>5</v>
      </c>
      <c r="G109" s="29">
        <v>0</v>
      </c>
      <c r="H109" s="29">
        <v>0</v>
      </c>
      <c r="I109" s="29">
        <v>0</v>
      </c>
      <c r="J109" s="29">
        <v>0</v>
      </c>
      <c r="K109" s="29">
        <v>50</v>
      </c>
      <c r="L109" s="80"/>
      <c r="M109" s="80"/>
    </row>
    <row r="110" spans="1:17" s="80" customFormat="1" ht="15.75" x14ac:dyDescent="0.25">
      <c r="A110" s="82">
        <v>1</v>
      </c>
      <c r="B110" s="83" t="s">
        <v>134</v>
      </c>
      <c r="C110" s="82">
        <v>1979</v>
      </c>
      <c r="D110" s="82"/>
      <c r="E110" s="82">
        <v>5</v>
      </c>
      <c r="F110" s="82">
        <v>5</v>
      </c>
      <c r="G110" s="82">
        <v>0</v>
      </c>
      <c r="H110" s="82">
        <v>0</v>
      </c>
      <c r="I110" s="82">
        <v>0</v>
      </c>
      <c r="J110" s="82">
        <v>0</v>
      </c>
      <c r="K110" s="82">
        <v>50</v>
      </c>
    </row>
    <row r="111" spans="1:17" s="69" customFormat="1" ht="14.25" x14ac:dyDescent="0.25">
      <c r="A111" s="84" t="s">
        <v>22</v>
      </c>
      <c r="B111" s="84" t="s">
        <v>135</v>
      </c>
      <c r="C111" s="85">
        <f>C112+C115+C117+C121</f>
        <v>8</v>
      </c>
      <c r="D111" s="86"/>
      <c r="E111" s="84">
        <f>E112+E115+E117+E121</f>
        <v>32</v>
      </c>
      <c r="F111" s="84">
        <f t="shared" ref="F111:K111" si="27">F112+F115+F117+F121</f>
        <v>32</v>
      </c>
      <c r="G111" s="84">
        <f t="shared" si="27"/>
        <v>0</v>
      </c>
      <c r="H111" s="84">
        <f t="shared" si="27"/>
        <v>76</v>
      </c>
      <c r="I111" s="84">
        <f t="shared" si="27"/>
        <v>76</v>
      </c>
      <c r="J111" s="84">
        <f t="shared" si="27"/>
        <v>120</v>
      </c>
      <c r="K111" s="84">
        <f t="shared" si="27"/>
        <v>250</v>
      </c>
    </row>
    <row r="112" spans="1:17" s="51" customFormat="1" ht="15.75" x14ac:dyDescent="0.25">
      <c r="A112" s="29" t="s">
        <v>22</v>
      </c>
      <c r="B112" s="87" t="s">
        <v>136</v>
      </c>
      <c r="C112" s="27">
        <v>2</v>
      </c>
      <c r="D112" s="28"/>
      <c r="E112" s="29">
        <f>E113+E114</f>
        <v>8</v>
      </c>
      <c r="F112" s="29">
        <f t="shared" ref="F112:K112" si="28">F113+F114</f>
        <v>8</v>
      </c>
      <c r="G112" s="29">
        <f t="shared" si="28"/>
        <v>0</v>
      </c>
      <c r="H112" s="29">
        <f t="shared" si="28"/>
        <v>18</v>
      </c>
      <c r="I112" s="29">
        <f t="shared" si="28"/>
        <v>18</v>
      </c>
      <c r="J112" s="29">
        <f t="shared" si="28"/>
        <v>50</v>
      </c>
      <c r="K112" s="29">
        <f t="shared" si="28"/>
        <v>50</v>
      </c>
    </row>
    <row r="113" spans="1:17" s="88" customFormat="1" ht="15.75" x14ac:dyDescent="0.25">
      <c r="A113" s="43">
        <v>1</v>
      </c>
      <c r="B113" s="44" t="s">
        <v>137</v>
      </c>
      <c r="C113" s="43">
        <v>1975</v>
      </c>
      <c r="D113" s="43"/>
      <c r="E113" s="43">
        <v>4</v>
      </c>
      <c r="F113" s="43">
        <v>4</v>
      </c>
      <c r="G113" s="43">
        <v>0</v>
      </c>
      <c r="H113" s="43">
        <v>0</v>
      </c>
      <c r="I113" s="43">
        <v>0</v>
      </c>
      <c r="J113" s="43">
        <v>0</v>
      </c>
      <c r="K113" s="43">
        <v>50</v>
      </c>
    </row>
    <row r="114" spans="1:17" s="88" customFormat="1" ht="15.75" x14ac:dyDescent="0.25">
      <c r="A114" s="43">
        <v>2</v>
      </c>
      <c r="B114" s="44" t="s">
        <v>138</v>
      </c>
      <c r="C114" s="43">
        <v>1983</v>
      </c>
      <c r="D114" s="43"/>
      <c r="E114" s="43">
        <v>4</v>
      </c>
      <c r="F114" s="43">
        <v>4</v>
      </c>
      <c r="G114" s="43">
        <v>0</v>
      </c>
      <c r="H114" s="43">
        <v>18</v>
      </c>
      <c r="I114" s="43">
        <v>18</v>
      </c>
      <c r="J114" s="43">
        <v>50</v>
      </c>
      <c r="K114" s="43">
        <v>0</v>
      </c>
    </row>
    <row r="115" spans="1:17" s="51" customFormat="1" ht="15.75" x14ac:dyDescent="0.25">
      <c r="A115" s="29" t="s">
        <v>26</v>
      </c>
      <c r="B115" s="87" t="s">
        <v>139</v>
      </c>
      <c r="C115" s="27">
        <v>1</v>
      </c>
      <c r="D115" s="28"/>
      <c r="E115" s="29">
        <v>4</v>
      </c>
      <c r="F115" s="29">
        <v>4</v>
      </c>
      <c r="G115" s="29"/>
      <c r="H115" s="29">
        <v>0</v>
      </c>
      <c r="I115" s="29">
        <v>0</v>
      </c>
      <c r="J115" s="29">
        <v>0</v>
      </c>
      <c r="K115" s="29">
        <v>50</v>
      </c>
    </row>
    <row r="116" spans="1:17" s="88" customFormat="1" ht="15.75" x14ac:dyDescent="0.25">
      <c r="A116" s="53">
        <v>1</v>
      </c>
      <c r="B116" s="53" t="s">
        <v>140</v>
      </c>
      <c r="C116" s="43">
        <v>1969</v>
      </c>
      <c r="D116" s="43"/>
      <c r="E116" s="43">
        <v>4</v>
      </c>
      <c r="F116" s="43">
        <v>4</v>
      </c>
      <c r="G116" s="43"/>
      <c r="H116" s="43">
        <v>0</v>
      </c>
      <c r="I116" s="43">
        <v>0</v>
      </c>
      <c r="J116" s="43">
        <v>0</v>
      </c>
      <c r="K116" s="43">
        <v>50</v>
      </c>
    </row>
    <row r="117" spans="1:17" s="51" customFormat="1" ht="15.75" x14ac:dyDescent="0.25">
      <c r="A117" s="29" t="s">
        <v>31</v>
      </c>
      <c r="B117" s="89" t="s">
        <v>141</v>
      </c>
      <c r="C117" s="27">
        <v>3</v>
      </c>
      <c r="D117" s="28"/>
      <c r="E117" s="29">
        <f>E118+E119+E120</f>
        <v>9</v>
      </c>
      <c r="F117" s="29">
        <f t="shared" ref="F117:K117" si="29">F118+F119+F120</f>
        <v>9</v>
      </c>
      <c r="G117" s="29">
        <f t="shared" si="29"/>
        <v>0</v>
      </c>
      <c r="H117" s="29">
        <f t="shared" si="29"/>
        <v>30</v>
      </c>
      <c r="I117" s="29">
        <f t="shared" si="29"/>
        <v>30</v>
      </c>
      <c r="J117" s="29">
        <f t="shared" si="29"/>
        <v>20</v>
      </c>
      <c r="K117" s="29">
        <f t="shared" si="29"/>
        <v>100</v>
      </c>
    </row>
    <row r="118" spans="1:17" s="88" customFormat="1" ht="15.75" x14ac:dyDescent="0.25">
      <c r="A118" s="43">
        <v>1</v>
      </c>
      <c r="B118" s="53" t="s">
        <v>142</v>
      </c>
      <c r="C118" s="43">
        <v>1986</v>
      </c>
      <c r="D118" s="43"/>
      <c r="E118" s="43">
        <v>4</v>
      </c>
      <c r="F118" s="43">
        <v>4</v>
      </c>
      <c r="G118" s="43">
        <v>0</v>
      </c>
      <c r="H118" s="43">
        <v>0</v>
      </c>
      <c r="I118" s="43">
        <v>0</v>
      </c>
      <c r="J118" s="43">
        <v>0</v>
      </c>
      <c r="K118" s="43">
        <v>50</v>
      </c>
    </row>
    <row r="119" spans="1:17" s="88" customFormat="1" ht="15.75" x14ac:dyDescent="0.25">
      <c r="A119" s="43">
        <v>2</v>
      </c>
      <c r="B119" s="53" t="s">
        <v>143</v>
      </c>
      <c r="C119" s="43">
        <v>1968</v>
      </c>
      <c r="D119" s="43"/>
      <c r="E119" s="43">
        <v>3</v>
      </c>
      <c r="F119" s="43">
        <v>3</v>
      </c>
      <c r="G119" s="43">
        <v>0</v>
      </c>
      <c r="H119" s="43">
        <v>0</v>
      </c>
      <c r="I119" s="43">
        <v>0</v>
      </c>
      <c r="J119" s="43">
        <v>0</v>
      </c>
      <c r="K119" s="43">
        <v>50</v>
      </c>
    </row>
    <row r="120" spans="1:17" s="90" customFormat="1" ht="15.75" x14ac:dyDescent="0.25">
      <c r="A120" s="43">
        <v>3</v>
      </c>
      <c r="B120" s="44" t="s">
        <v>144</v>
      </c>
      <c r="C120" s="43">
        <v>1971</v>
      </c>
      <c r="D120" s="43"/>
      <c r="E120" s="43">
        <v>2</v>
      </c>
      <c r="F120" s="43">
        <v>2</v>
      </c>
      <c r="G120" s="43">
        <v>0</v>
      </c>
      <c r="H120" s="43">
        <v>30</v>
      </c>
      <c r="I120" s="43">
        <v>30</v>
      </c>
      <c r="J120" s="43">
        <v>20</v>
      </c>
      <c r="K120" s="43">
        <v>0</v>
      </c>
    </row>
    <row r="121" spans="1:17" s="90" customFormat="1" ht="15.75" x14ac:dyDescent="0.25">
      <c r="A121" s="29" t="s">
        <v>145</v>
      </c>
      <c r="B121" s="87" t="s">
        <v>146</v>
      </c>
      <c r="C121" s="27">
        <v>2</v>
      </c>
      <c r="D121" s="28"/>
      <c r="E121" s="29">
        <f>E122+E123</f>
        <v>11</v>
      </c>
      <c r="F121" s="29">
        <f t="shared" ref="F121:K121" si="30">F122+F123</f>
        <v>11</v>
      </c>
      <c r="G121" s="29">
        <f t="shared" si="30"/>
        <v>0</v>
      </c>
      <c r="H121" s="29">
        <f t="shared" si="30"/>
        <v>28</v>
      </c>
      <c r="I121" s="29">
        <f t="shared" si="30"/>
        <v>28</v>
      </c>
      <c r="J121" s="29">
        <f t="shared" si="30"/>
        <v>50</v>
      </c>
      <c r="K121" s="29">
        <f t="shared" si="30"/>
        <v>50</v>
      </c>
    </row>
    <row r="122" spans="1:17" s="90" customFormat="1" ht="15.75" x14ac:dyDescent="0.25">
      <c r="A122" s="43">
        <v>1</v>
      </c>
      <c r="B122" s="44" t="s">
        <v>147</v>
      </c>
      <c r="C122" s="43">
        <v>1976</v>
      </c>
      <c r="D122" s="43"/>
      <c r="E122" s="43">
        <v>5</v>
      </c>
      <c r="F122" s="43">
        <v>5</v>
      </c>
      <c r="G122" s="43"/>
      <c r="H122" s="43">
        <v>0</v>
      </c>
      <c r="I122" s="43">
        <v>0</v>
      </c>
      <c r="J122" s="43">
        <v>0</v>
      </c>
      <c r="K122" s="43">
        <v>50</v>
      </c>
    </row>
    <row r="123" spans="1:17" s="90" customFormat="1" ht="15.75" x14ac:dyDescent="0.25">
      <c r="A123" s="43">
        <v>2</v>
      </c>
      <c r="B123" s="44" t="s">
        <v>148</v>
      </c>
      <c r="C123" s="43">
        <v>1991</v>
      </c>
      <c r="D123" s="43"/>
      <c r="E123" s="43">
        <v>6</v>
      </c>
      <c r="F123" s="43">
        <v>6</v>
      </c>
      <c r="G123" s="43"/>
      <c r="H123" s="43">
        <v>28</v>
      </c>
      <c r="I123" s="43">
        <v>28</v>
      </c>
      <c r="J123" s="43">
        <v>50</v>
      </c>
      <c r="K123" s="43">
        <v>0</v>
      </c>
    </row>
    <row r="124" spans="1:17" s="69" customFormat="1" ht="14.25" x14ac:dyDescent="0.25">
      <c r="A124" s="22" t="s">
        <v>149</v>
      </c>
      <c r="B124" s="22" t="s">
        <v>150</v>
      </c>
      <c r="C124" s="23">
        <f>C125+C128+C131+C137+C140+C144</f>
        <v>15</v>
      </c>
      <c r="D124" s="24"/>
      <c r="E124" s="67">
        <f>E125+E128+E131+E137+E140+E144</f>
        <v>64</v>
      </c>
      <c r="F124" s="67">
        <f t="shared" ref="F124:K124" si="31">F125+F128+F131+F137+F140+F144</f>
        <v>64</v>
      </c>
      <c r="G124" s="67">
        <f t="shared" si="31"/>
        <v>0</v>
      </c>
      <c r="H124" s="67">
        <f t="shared" si="31"/>
        <v>300</v>
      </c>
      <c r="I124" s="67">
        <f t="shared" si="31"/>
        <v>300</v>
      </c>
      <c r="J124" s="67">
        <f t="shared" si="31"/>
        <v>450</v>
      </c>
      <c r="K124" s="67">
        <f t="shared" si="31"/>
        <v>0</v>
      </c>
      <c r="L124" s="68"/>
      <c r="M124" s="68"/>
      <c r="N124" s="68"/>
      <c r="O124" s="68"/>
      <c r="P124" s="68"/>
      <c r="Q124" s="68"/>
    </row>
    <row r="125" spans="1:17" s="79" customFormat="1" ht="15.75" x14ac:dyDescent="0.25">
      <c r="A125" s="25" t="s">
        <v>22</v>
      </c>
      <c r="B125" s="26" t="s">
        <v>151</v>
      </c>
      <c r="C125" s="59">
        <v>2</v>
      </c>
      <c r="D125" s="60"/>
      <c r="E125" s="25">
        <f>E126+E127</f>
        <v>10</v>
      </c>
      <c r="F125" s="25">
        <f t="shared" ref="F125:K125" si="32">F126+F127</f>
        <v>10</v>
      </c>
      <c r="G125" s="25">
        <f t="shared" si="32"/>
        <v>0</v>
      </c>
      <c r="H125" s="25">
        <f t="shared" si="32"/>
        <v>13</v>
      </c>
      <c r="I125" s="25">
        <f t="shared" si="32"/>
        <v>13</v>
      </c>
      <c r="J125" s="25">
        <f t="shared" si="32"/>
        <v>87</v>
      </c>
      <c r="K125" s="25">
        <f t="shared" si="32"/>
        <v>0</v>
      </c>
      <c r="L125" s="68"/>
      <c r="M125" s="68"/>
    </row>
    <row r="126" spans="1:17" s="68" customFormat="1" ht="15.75" x14ac:dyDescent="0.25">
      <c r="A126" s="31">
        <v>1</v>
      </c>
      <c r="B126" s="32" t="s">
        <v>152</v>
      </c>
      <c r="C126" s="31">
        <v>1977</v>
      </c>
      <c r="D126" s="31"/>
      <c r="E126" s="31">
        <v>5</v>
      </c>
      <c r="F126" s="31">
        <v>5</v>
      </c>
      <c r="G126" s="31"/>
      <c r="H126" s="31">
        <v>0</v>
      </c>
      <c r="I126" s="31">
        <v>0</v>
      </c>
      <c r="J126" s="31">
        <v>50</v>
      </c>
      <c r="K126" s="35"/>
    </row>
    <row r="127" spans="1:17" s="68" customFormat="1" ht="15.75" x14ac:dyDescent="0.25">
      <c r="A127" s="31">
        <v>2</v>
      </c>
      <c r="B127" s="32" t="s">
        <v>153</v>
      </c>
      <c r="C127" s="31">
        <v>1970</v>
      </c>
      <c r="D127" s="31"/>
      <c r="E127" s="31">
        <v>5</v>
      </c>
      <c r="F127" s="31">
        <v>5</v>
      </c>
      <c r="G127" s="91"/>
      <c r="H127" s="31">
        <v>13</v>
      </c>
      <c r="I127" s="31">
        <v>13</v>
      </c>
      <c r="J127" s="31">
        <v>37</v>
      </c>
      <c r="K127" s="35"/>
    </row>
    <row r="128" spans="1:17" s="68" customFormat="1" ht="15.75" x14ac:dyDescent="0.25">
      <c r="A128" s="25" t="s">
        <v>26</v>
      </c>
      <c r="B128" s="26" t="s">
        <v>154</v>
      </c>
      <c r="C128" s="59">
        <v>2</v>
      </c>
      <c r="D128" s="60"/>
      <c r="E128" s="25">
        <f>E129+E130</f>
        <v>8</v>
      </c>
      <c r="F128" s="25">
        <f t="shared" ref="F128:K128" si="33">F129+F130</f>
        <v>8</v>
      </c>
      <c r="G128" s="25">
        <f t="shared" si="33"/>
        <v>0</v>
      </c>
      <c r="H128" s="25">
        <f t="shared" si="33"/>
        <v>15</v>
      </c>
      <c r="I128" s="25">
        <f t="shared" si="33"/>
        <v>15</v>
      </c>
      <c r="J128" s="25">
        <f t="shared" si="33"/>
        <v>85</v>
      </c>
      <c r="K128" s="25">
        <f t="shared" si="33"/>
        <v>0</v>
      </c>
    </row>
    <row r="129" spans="1:13" s="68" customFormat="1" ht="15.75" x14ac:dyDescent="0.25">
      <c r="A129" s="31">
        <v>1</v>
      </c>
      <c r="B129" s="32" t="s">
        <v>155</v>
      </c>
      <c r="C129" s="31">
        <v>1988</v>
      </c>
      <c r="D129" s="31"/>
      <c r="E129" s="31">
        <v>4</v>
      </c>
      <c r="F129" s="31">
        <v>4</v>
      </c>
      <c r="G129" s="31"/>
      <c r="H129" s="31">
        <v>15</v>
      </c>
      <c r="I129" s="31">
        <v>15</v>
      </c>
      <c r="J129" s="31">
        <v>35</v>
      </c>
      <c r="K129" s="35"/>
    </row>
    <row r="130" spans="1:13" s="79" customFormat="1" ht="15.75" x14ac:dyDescent="0.25">
      <c r="A130" s="92">
        <v>2</v>
      </c>
      <c r="B130" s="93" t="s">
        <v>156</v>
      </c>
      <c r="C130" s="92">
        <v>1943</v>
      </c>
      <c r="D130" s="35"/>
      <c r="E130" s="92">
        <v>4</v>
      </c>
      <c r="F130" s="92">
        <v>4</v>
      </c>
      <c r="G130" s="91"/>
      <c r="H130" s="31">
        <v>0</v>
      </c>
      <c r="I130" s="31">
        <v>0</v>
      </c>
      <c r="J130" s="31">
        <v>50</v>
      </c>
      <c r="K130" s="35"/>
      <c r="L130" s="68"/>
      <c r="M130" s="68"/>
    </row>
    <row r="131" spans="1:13" s="68" customFormat="1" ht="15.75" x14ac:dyDescent="0.25">
      <c r="A131" s="25" t="s">
        <v>31</v>
      </c>
      <c r="B131" s="26" t="s">
        <v>157</v>
      </c>
      <c r="C131" s="59">
        <v>5</v>
      </c>
      <c r="D131" s="60"/>
      <c r="E131" s="25">
        <f>E132+E133+E135+E134+E136</f>
        <v>19</v>
      </c>
      <c r="F131" s="25">
        <f t="shared" ref="F131:K131" si="34">F132+F133+F135+F134+F136</f>
        <v>19</v>
      </c>
      <c r="G131" s="25">
        <f t="shared" si="34"/>
        <v>0</v>
      </c>
      <c r="H131" s="25">
        <f t="shared" si="34"/>
        <v>73</v>
      </c>
      <c r="I131" s="25">
        <f t="shared" si="34"/>
        <v>73</v>
      </c>
      <c r="J131" s="25">
        <f t="shared" si="34"/>
        <v>177</v>
      </c>
      <c r="K131" s="25">
        <f t="shared" si="34"/>
        <v>0</v>
      </c>
    </row>
    <row r="132" spans="1:13" s="68" customFormat="1" ht="15.75" x14ac:dyDescent="0.25">
      <c r="A132" s="31">
        <v>1</v>
      </c>
      <c r="B132" s="32" t="s">
        <v>158</v>
      </c>
      <c r="C132" s="31">
        <v>1973</v>
      </c>
      <c r="D132" s="31"/>
      <c r="E132" s="31">
        <v>2</v>
      </c>
      <c r="F132" s="31">
        <v>2</v>
      </c>
      <c r="G132" s="31"/>
      <c r="H132" s="31">
        <v>10</v>
      </c>
      <c r="I132" s="31">
        <v>10</v>
      </c>
      <c r="J132" s="31">
        <v>40</v>
      </c>
      <c r="K132" s="35"/>
    </row>
    <row r="133" spans="1:13" s="68" customFormat="1" ht="15.75" x14ac:dyDescent="0.25">
      <c r="A133" s="31">
        <v>2</v>
      </c>
      <c r="B133" s="32" t="s">
        <v>159</v>
      </c>
      <c r="C133" s="31">
        <v>1982</v>
      </c>
      <c r="D133" s="31"/>
      <c r="E133" s="31">
        <v>4</v>
      </c>
      <c r="F133" s="31">
        <v>4</v>
      </c>
      <c r="G133" s="31"/>
      <c r="H133" s="31">
        <v>0</v>
      </c>
      <c r="I133" s="31">
        <v>0</v>
      </c>
      <c r="J133" s="31">
        <v>50</v>
      </c>
      <c r="K133" s="35"/>
    </row>
    <row r="134" spans="1:13" s="68" customFormat="1" ht="15.75" x14ac:dyDescent="0.25">
      <c r="A134" s="31">
        <v>3</v>
      </c>
      <c r="B134" s="32" t="s">
        <v>160</v>
      </c>
      <c r="C134" s="31">
        <v>1991</v>
      </c>
      <c r="D134" s="31"/>
      <c r="E134" s="31">
        <v>4</v>
      </c>
      <c r="F134" s="31">
        <v>4</v>
      </c>
      <c r="G134" s="31"/>
      <c r="H134" s="31">
        <v>33</v>
      </c>
      <c r="I134" s="31">
        <v>33</v>
      </c>
      <c r="J134" s="31">
        <v>17</v>
      </c>
      <c r="K134" s="35"/>
    </row>
    <row r="135" spans="1:13" s="79" customFormat="1" ht="15.75" x14ac:dyDescent="0.25">
      <c r="A135" s="31">
        <v>4</v>
      </c>
      <c r="B135" s="32" t="s">
        <v>161</v>
      </c>
      <c r="C135" s="31">
        <v>1983</v>
      </c>
      <c r="D135" s="31"/>
      <c r="E135" s="31">
        <v>6</v>
      </c>
      <c r="F135" s="31">
        <v>6</v>
      </c>
      <c r="G135" s="31"/>
      <c r="H135" s="31">
        <v>0</v>
      </c>
      <c r="I135" s="31">
        <v>0</v>
      </c>
      <c r="J135" s="31">
        <v>50</v>
      </c>
      <c r="K135" s="35"/>
      <c r="L135" s="68"/>
      <c r="M135" s="68"/>
    </row>
    <row r="136" spans="1:13" s="68" customFormat="1" ht="15.75" x14ac:dyDescent="0.25">
      <c r="A136" s="31">
        <v>5</v>
      </c>
      <c r="B136" s="32" t="s">
        <v>162</v>
      </c>
      <c r="C136" s="31">
        <v>1994</v>
      </c>
      <c r="D136" s="31"/>
      <c r="E136" s="31">
        <v>3</v>
      </c>
      <c r="F136" s="31">
        <v>3</v>
      </c>
      <c r="G136" s="91"/>
      <c r="H136" s="31">
        <v>30</v>
      </c>
      <c r="I136" s="31">
        <v>30</v>
      </c>
      <c r="J136" s="31">
        <v>20</v>
      </c>
      <c r="K136" s="35"/>
    </row>
    <row r="137" spans="1:13" s="68" customFormat="1" ht="15.75" x14ac:dyDescent="0.25">
      <c r="A137" s="94" t="s">
        <v>35</v>
      </c>
      <c r="B137" s="26" t="s">
        <v>163</v>
      </c>
      <c r="C137" s="59">
        <v>2</v>
      </c>
      <c r="D137" s="60"/>
      <c r="E137" s="25">
        <f>E138+E139</f>
        <v>9</v>
      </c>
      <c r="F137" s="25">
        <f t="shared" ref="F137:K137" si="35">F138+F139</f>
        <v>9</v>
      </c>
      <c r="G137" s="25">
        <f t="shared" si="35"/>
        <v>0</v>
      </c>
      <c r="H137" s="25">
        <f t="shared" si="35"/>
        <v>80</v>
      </c>
      <c r="I137" s="25">
        <f t="shared" si="35"/>
        <v>80</v>
      </c>
      <c r="J137" s="25">
        <f t="shared" si="35"/>
        <v>20</v>
      </c>
      <c r="K137" s="25">
        <f t="shared" si="35"/>
        <v>0</v>
      </c>
    </row>
    <row r="138" spans="1:13" s="79" customFormat="1" ht="15.75" x14ac:dyDescent="0.25">
      <c r="A138" s="95">
        <v>1</v>
      </c>
      <c r="B138" s="96" t="s">
        <v>164</v>
      </c>
      <c r="C138" s="97">
        <v>1988</v>
      </c>
      <c r="D138" s="98"/>
      <c r="E138" s="97">
        <v>4</v>
      </c>
      <c r="F138" s="97">
        <v>4</v>
      </c>
      <c r="G138" s="99"/>
      <c r="H138" s="97">
        <v>50</v>
      </c>
      <c r="I138" s="97">
        <v>50</v>
      </c>
      <c r="J138" s="100">
        <v>0</v>
      </c>
      <c r="K138" s="101"/>
      <c r="L138" s="68"/>
      <c r="M138" s="68"/>
    </row>
    <row r="139" spans="1:13" s="68" customFormat="1" ht="15.75" x14ac:dyDescent="0.25">
      <c r="A139" s="31">
        <v>2</v>
      </c>
      <c r="B139" s="35" t="s">
        <v>165</v>
      </c>
      <c r="C139" s="31">
        <v>1984</v>
      </c>
      <c r="D139" s="31"/>
      <c r="E139" s="31">
        <v>5</v>
      </c>
      <c r="F139" s="31">
        <v>5</v>
      </c>
      <c r="G139" s="31"/>
      <c r="H139" s="31">
        <v>30</v>
      </c>
      <c r="I139" s="31">
        <v>30</v>
      </c>
      <c r="J139" s="31">
        <v>20</v>
      </c>
      <c r="K139" s="35"/>
    </row>
    <row r="140" spans="1:13" s="68" customFormat="1" ht="15.75" x14ac:dyDescent="0.25">
      <c r="A140" s="94" t="s">
        <v>40</v>
      </c>
      <c r="B140" s="26" t="s">
        <v>166</v>
      </c>
      <c r="C140" s="59">
        <v>3</v>
      </c>
      <c r="D140" s="60"/>
      <c r="E140" s="25">
        <f>E141+E142+E143</f>
        <v>14</v>
      </c>
      <c r="F140" s="25">
        <f t="shared" ref="F140:K140" si="36">F141+F142+F143</f>
        <v>14</v>
      </c>
      <c r="G140" s="25">
        <f t="shared" si="36"/>
        <v>0</v>
      </c>
      <c r="H140" s="25">
        <f t="shared" si="36"/>
        <v>94</v>
      </c>
      <c r="I140" s="25">
        <f t="shared" si="36"/>
        <v>94</v>
      </c>
      <c r="J140" s="25">
        <f t="shared" si="36"/>
        <v>56</v>
      </c>
      <c r="K140" s="25">
        <f t="shared" si="36"/>
        <v>0</v>
      </c>
    </row>
    <row r="141" spans="1:13" s="79" customFormat="1" ht="15.75" x14ac:dyDescent="0.25">
      <c r="A141" s="95">
        <v>1</v>
      </c>
      <c r="B141" s="93" t="s">
        <v>167</v>
      </c>
      <c r="C141" s="92">
        <v>1983</v>
      </c>
      <c r="D141" s="102"/>
      <c r="E141" s="92">
        <v>5</v>
      </c>
      <c r="F141" s="92">
        <v>5</v>
      </c>
      <c r="G141" s="103"/>
      <c r="H141" s="92">
        <v>40</v>
      </c>
      <c r="I141" s="92">
        <v>40</v>
      </c>
      <c r="J141" s="104">
        <v>10</v>
      </c>
      <c r="K141" s="35"/>
      <c r="L141" s="68"/>
      <c r="M141" s="68"/>
    </row>
    <row r="142" spans="1:13" s="68" customFormat="1" ht="15.75" x14ac:dyDescent="0.25">
      <c r="A142" s="95">
        <v>2</v>
      </c>
      <c r="B142" s="93" t="s">
        <v>168</v>
      </c>
      <c r="C142" s="92">
        <v>1987</v>
      </c>
      <c r="D142" s="102"/>
      <c r="E142" s="92">
        <v>4</v>
      </c>
      <c r="F142" s="92">
        <v>4</v>
      </c>
      <c r="G142" s="103"/>
      <c r="H142" s="92">
        <v>24</v>
      </c>
      <c r="I142" s="92">
        <v>24</v>
      </c>
      <c r="J142" s="104">
        <v>26</v>
      </c>
      <c r="K142" s="35"/>
    </row>
    <row r="143" spans="1:13" s="68" customFormat="1" ht="15.75" x14ac:dyDescent="0.25">
      <c r="A143" s="31">
        <v>3</v>
      </c>
      <c r="B143" s="93" t="s">
        <v>169</v>
      </c>
      <c r="C143" s="92">
        <v>1984</v>
      </c>
      <c r="D143" s="105"/>
      <c r="E143" s="92">
        <v>5</v>
      </c>
      <c r="F143" s="92">
        <v>5</v>
      </c>
      <c r="G143" s="105"/>
      <c r="H143" s="92">
        <v>30</v>
      </c>
      <c r="I143" s="92">
        <v>30</v>
      </c>
      <c r="J143" s="92">
        <v>20</v>
      </c>
      <c r="K143" s="35"/>
    </row>
    <row r="144" spans="1:13" s="79" customFormat="1" ht="15.75" x14ac:dyDescent="0.25">
      <c r="A144" s="94" t="s">
        <v>45</v>
      </c>
      <c r="B144" s="26" t="s">
        <v>170</v>
      </c>
      <c r="C144" s="59">
        <v>1</v>
      </c>
      <c r="D144" s="60"/>
      <c r="E144" s="25">
        <v>4</v>
      </c>
      <c r="F144" s="25">
        <v>4</v>
      </c>
      <c r="G144" s="25">
        <v>0</v>
      </c>
      <c r="H144" s="25">
        <v>25</v>
      </c>
      <c r="I144" s="25">
        <v>25</v>
      </c>
      <c r="J144" s="106">
        <v>25</v>
      </c>
      <c r="K144" s="107"/>
      <c r="L144" s="68"/>
      <c r="M144" s="68"/>
    </row>
    <row r="145" spans="1:11" s="68" customFormat="1" ht="15.75" x14ac:dyDescent="0.25">
      <c r="A145" s="35"/>
      <c r="B145" s="35" t="s">
        <v>171</v>
      </c>
      <c r="C145" s="31">
        <v>1985</v>
      </c>
      <c r="D145" s="31"/>
      <c r="E145" s="31">
        <v>4</v>
      </c>
      <c r="F145" s="31">
        <v>4</v>
      </c>
      <c r="G145" s="31"/>
      <c r="H145" s="31">
        <v>25</v>
      </c>
      <c r="I145" s="31">
        <v>25</v>
      </c>
      <c r="J145" s="31">
        <v>25</v>
      </c>
      <c r="K145" s="31"/>
    </row>
    <row r="146" spans="1:11" s="68" customFormat="1" ht="15.75" x14ac:dyDescent="0.25">
      <c r="A146" s="108" t="s">
        <v>172</v>
      </c>
      <c r="B146" s="109" t="s">
        <v>173</v>
      </c>
      <c r="C146" s="110">
        <f>C147+C149+C154</f>
        <v>7</v>
      </c>
      <c r="D146" s="111"/>
      <c r="E146" s="112">
        <f>E147+E149+E154</f>
        <v>27</v>
      </c>
      <c r="F146" s="112">
        <f t="shared" ref="F146:K146" si="37">F147+F149+F154</f>
        <v>27</v>
      </c>
      <c r="G146" s="112">
        <f t="shared" si="37"/>
        <v>0</v>
      </c>
      <c r="H146" s="112">
        <f t="shared" si="37"/>
        <v>184</v>
      </c>
      <c r="I146" s="112">
        <f t="shared" si="37"/>
        <v>184</v>
      </c>
      <c r="J146" s="112">
        <f t="shared" si="37"/>
        <v>300</v>
      </c>
      <c r="K146" s="112">
        <f t="shared" si="37"/>
        <v>50</v>
      </c>
    </row>
    <row r="147" spans="1:11" s="80" customFormat="1" ht="15.75" x14ac:dyDescent="0.25">
      <c r="A147" s="25" t="s">
        <v>22</v>
      </c>
      <c r="B147" s="26" t="s">
        <v>174</v>
      </c>
      <c r="C147" s="27">
        <v>1</v>
      </c>
      <c r="D147" s="28"/>
      <c r="E147" s="29">
        <v>3</v>
      </c>
      <c r="F147" s="29">
        <v>3</v>
      </c>
      <c r="G147" s="29">
        <v>0</v>
      </c>
      <c r="H147" s="29">
        <v>0</v>
      </c>
      <c r="I147" s="29">
        <v>0</v>
      </c>
      <c r="J147" s="29">
        <v>0</v>
      </c>
      <c r="K147" s="29">
        <v>50</v>
      </c>
    </row>
    <row r="148" spans="1:11" s="80" customFormat="1" ht="15.75" x14ac:dyDescent="0.25">
      <c r="A148" s="33" t="s">
        <v>175</v>
      </c>
      <c r="B148" s="32" t="s">
        <v>176</v>
      </c>
      <c r="C148" s="113">
        <v>1958</v>
      </c>
      <c r="D148" s="31"/>
      <c r="E148" s="31">
        <v>3</v>
      </c>
      <c r="F148" s="31">
        <v>3</v>
      </c>
      <c r="G148" s="31">
        <v>0</v>
      </c>
      <c r="H148" s="31">
        <v>0</v>
      </c>
      <c r="I148" s="31">
        <v>0</v>
      </c>
      <c r="J148" s="31">
        <v>0</v>
      </c>
      <c r="K148" s="31">
        <v>50</v>
      </c>
    </row>
    <row r="149" spans="1:11" s="80" customFormat="1" ht="15.75" x14ac:dyDescent="0.25">
      <c r="A149" s="25" t="s">
        <v>26</v>
      </c>
      <c r="B149" s="26" t="s">
        <v>177</v>
      </c>
      <c r="C149" s="114">
        <v>4</v>
      </c>
      <c r="D149" s="115"/>
      <c r="E149" s="29">
        <f>E150+E151+E152+E153</f>
        <v>15</v>
      </c>
      <c r="F149" s="29">
        <f t="shared" ref="F149:K149" si="38">F150+F151+F152+F153</f>
        <v>15</v>
      </c>
      <c r="G149" s="29">
        <f t="shared" si="38"/>
        <v>0</v>
      </c>
      <c r="H149" s="29">
        <f t="shared" si="38"/>
        <v>124</v>
      </c>
      <c r="I149" s="29">
        <f t="shared" si="38"/>
        <v>124</v>
      </c>
      <c r="J149" s="29">
        <f t="shared" si="38"/>
        <v>200</v>
      </c>
      <c r="K149" s="29">
        <f t="shared" si="38"/>
        <v>0</v>
      </c>
    </row>
    <row r="150" spans="1:11" s="80" customFormat="1" ht="15.75" x14ac:dyDescent="0.25">
      <c r="A150" s="33" t="s">
        <v>175</v>
      </c>
      <c r="B150" s="32" t="s">
        <v>178</v>
      </c>
      <c r="C150" s="113">
        <v>1967</v>
      </c>
      <c r="D150" s="31"/>
      <c r="E150" s="31">
        <v>3</v>
      </c>
      <c r="F150" s="31">
        <v>3</v>
      </c>
      <c r="G150" s="31"/>
      <c r="H150" s="31">
        <v>30</v>
      </c>
      <c r="I150" s="31">
        <v>30</v>
      </c>
      <c r="J150" s="31">
        <v>50</v>
      </c>
      <c r="K150" s="31"/>
    </row>
    <row r="151" spans="1:11" s="80" customFormat="1" ht="15.75" x14ac:dyDescent="0.25">
      <c r="A151" s="33" t="s">
        <v>179</v>
      </c>
      <c r="B151" s="32" t="s">
        <v>180</v>
      </c>
      <c r="C151" s="113">
        <v>1986</v>
      </c>
      <c r="D151" s="31"/>
      <c r="E151" s="31">
        <v>3</v>
      </c>
      <c r="F151" s="31">
        <v>3</v>
      </c>
      <c r="G151" s="31"/>
      <c r="H151" s="31">
        <v>34</v>
      </c>
      <c r="I151" s="31">
        <v>34</v>
      </c>
      <c r="J151" s="31">
        <v>50</v>
      </c>
      <c r="K151" s="31"/>
    </row>
    <row r="152" spans="1:11" s="80" customFormat="1" ht="15.75" x14ac:dyDescent="0.25">
      <c r="A152" s="33" t="s">
        <v>181</v>
      </c>
      <c r="B152" s="32" t="s">
        <v>182</v>
      </c>
      <c r="C152" s="113">
        <v>1979</v>
      </c>
      <c r="D152" s="31"/>
      <c r="E152" s="31">
        <v>4</v>
      </c>
      <c r="F152" s="31">
        <v>4</v>
      </c>
      <c r="G152" s="31"/>
      <c r="H152" s="31">
        <v>30</v>
      </c>
      <c r="I152" s="31">
        <v>30</v>
      </c>
      <c r="J152" s="31">
        <v>50</v>
      </c>
      <c r="K152" s="31"/>
    </row>
    <row r="153" spans="1:11" s="80" customFormat="1" ht="15.75" x14ac:dyDescent="0.25">
      <c r="A153" s="33" t="s">
        <v>183</v>
      </c>
      <c r="B153" s="32" t="s">
        <v>184</v>
      </c>
      <c r="C153" s="113">
        <v>1977</v>
      </c>
      <c r="D153" s="31"/>
      <c r="E153" s="31">
        <v>5</v>
      </c>
      <c r="F153" s="31">
        <v>5</v>
      </c>
      <c r="G153" s="31"/>
      <c r="H153" s="31">
        <v>30</v>
      </c>
      <c r="I153" s="31">
        <v>30</v>
      </c>
      <c r="J153" s="31">
        <v>50</v>
      </c>
      <c r="K153" s="31"/>
    </row>
    <row r="154" spans="1:11" s="80" customFormat="1" ht="15.75" x14ac:dyDescent="0.25">
      <c r="A154" s="25" t="s">
        <v>35</v>
      </c>
      <c r="B154" s="26" t="s">
        <v>185</v>
      </c>
      <c r="C154" s="114">
        <v>2</v>
      </c>
      <c r="D154" s="115"/>
      <c r="E154" s="29">
        <f>E155+E156</f>
        <v>9</v>
      </c>
      <c r="F154" s="29">
        <f t="shared" ref="F154:K154" si="39">F155+F156</f>
        <v>9</v>
      </c>
      <c r="G154" s="29">
        <f t="shared" si="39"/>
        <v>0</v>
      </c>
      <c r="H154" s="29">
        <f t="shared" si="39"/>
        <v>60</v>
      </c>
      <c r="I154" s="29">
        <f t="shared" si="39"/>
        <v>60</v>
      </c>
      <c r="J154" s="29">
        <f t="shared" si="39"/>
        <v>100</v>
      </c>
      <c r="K154" s="29">
        <f t="shared" si="39"/>
        <v>0</v>
      </c>
    </row>
    <row r="155" spans="1:11" s="80" customFormat="1" ht="15.75" x14ac:dyDescent="0.25">
      <c r="A155" s="33" t="s">
        <v>175</v>
      </c>
      <c r="B155" s="32" t="s">
        <v>186</v>
      </c>
      <c r="C155" s="113">
        <v>1960</v>
      </c>
      <c r="D155" s="31"/>
      <c r="E155" s="31">
        <v>4</v>
      </c>
      <c r="F155" s="31">
        <v>4</v>
      </c>
      <c r="G155" s="31"/>
      <c r="H155" s="31">
        <v>30</v>
      </c>
      <c r="I155" s="31">
        <v>30</v>
      </c>
      <c r="J155" s="31">
        <v>50</v>
      </c>
      <c r="K155" s="31"/>
    </row>
    <row r="156" spans="1:11" s="80" customFormat="1" ht="15.75" x14ac:dyDescent="0.25">
      <c r="A156" s="33" t="s">
        <v>179</v>
      </c>
      <c r="B156" s="32" t="s">
        <v>187</v>
      </c>
      <c r="C156" s="113">
        <v>1975</v>
      </c>
      <c r="D156" s="31"/>
      <c r="E156" s="31">
        <v>5</v>
      </c>
      <c r="F156" s="31">
        <v>5</v>
      </c>
      <c r="G156" s="31"/>
      <c r="H156" s="31">
        <v>30</v>
      </c>
      <c r="I156" s="31">
        <v>30</v>
      </c>
      <c r="J156" s="31">
        <v>50</v>
      </c>
      <c r="K156" s="31"/>
    </row>
    <row r="157" spans="1:11" s="80" customFormat="1" ht="16.5" x14ac:dyDescent="0.25">
      <c r="A157" s="116" t="s">
        <v>131</v>
      </c>
      <c r="B157" s="117" t="s">
        <v>188</v>
      </c>
      <c r="C157" s="118">
        <v>1</v>
      </c>
      <c r="D157" s="119"/>
      <c r="E157" s="120">
        <v>1</v>
      </c>
      <c r="F157" s="120">
        <v>1</v>
      </c>
      <c r="G157" s="120"/>
      <c r="H157" s="120">
        <v>0</v>
      </c>
      <c r="I157" s="120">
        <v>0</v>
      </c>
      <c r="J157" s="120">
        <v>0</v>
      </c>
      <c r="K157" s="120">
        <v>50</v>
      </c>
    </row>
    <row r="158" spans="1:11" s="80" customFormat="1" ht="16.5" x14ac:dyDescent="0.25">
      <c r="A158" s="121" t="s">
        <v>22</v>
      </c>
      <c r="B158" s="87" t="s">
        <v>189</v>
      </c>
      <c r="C158" s="114">
        <v>1</v>
      </c>
      <c r="D158" s="115"/>
      <c r="E158" s="122">
        <v>1</v>
      </c>
      <c r="F158" s="122">
        <v>1</v>
      </c>
      <c r="G158" s="122"/>
      <c r="H158" s="122">
        <v>0</v>
      </c>
      <c r="I158" s="122">
        <v>0</v>
      </c>
      <c r="J158" s="122">
        <v>0</v>
      </c>
      <c r="K158" s="122">
        <v>50</v>
      </c>
    </row>
    <row r="159" spans="1:11" s="80" customFormat="1" ht="16.5" x14ac:dyDescent="0.25">
      <c r="A159" s="33" t="s">
        <v>175</v>
      </c>
      <c r="B159" s="123" t="s">
        <v>190</v>
      </c>
      <c r="C159" s="124" t="s">
        <v>191</v>
      </c>
      <c r="D159" s="125"/>
      <c r="E159" s="125">
        <v>1</v>
      </c>
      <c r="F159" s="125">
        <v>1</v>
      </c>
      <c r="G159" s="125"/>
      <c r="H159" s="125">
        <v>0</v>
      </c>
      <c r="I159" s="125">
        <v>0</v>
      </c>
      <c r="J159" s="125">
        <v>0</v>
      </c>
      <c r="K159" s="125">
        <v>50</v>
      </c>
    </row>
    <row r="160" spans="1:11" s="21" customFormat="1" ht="15" x14ac:dyDescent="0.25">
      <c r="A160" s="126" t="s">
        <v>192</v>
      </c>
      <c r="B160" s="127"/>
      <c r="C160" s="126">
        <f>C146+C124+C111+C108+C98+C77+C54+C49+C31+C9+C157</f>
        <v>97</v>
      </c>
      <c r="D160" s="127"/>
      <c r="E160" s="128">
        <f>E146+E124+E111+E108+E98+E77+E54+E49+E31+E9+E157</f>
        <v>412</v>
      </c>
      <c r="F160" s="128">
        <f t="shared" ref="F160:K160" si="40">F146+F124+F111+F108+F98+F77+F54+F49+F31+F9+F157</f>
        <v>411</v>
      </c>
      <c r="G160" s="128">
        <f t="shared" si="40"/>
        <v>0</v>
      </c>
      <c r="H160" s="129">
        <f t="shared" si="40"/>
        <v>1910</v>
      </c>
      <c r="I160" s="129">
        <f t="shared" si="40"/>
        <v>1897</v>
      </c>
      <c r="J160" s="129">
        <f t="shared" si="40"/>
        <v>2015</v>
      </c>
      <c r="K160" s="129">
        <f t="shared" si="40"/>
        <v>2250</v>
      </c>
    </row>
  </sheetData>
  <mergeCells count="70">
    <mergeCell ref="C149:D149"/>
    <mergeCell ref="C154:D154"/>
    <mergeCell ref="C157:D157"/>
    <mergeCell ref="C158:D158"/>
    <mergeCell ref="A160:B160"/>
    <mergeCell ref="C160:D160"/>
    <mergeCell ref="C131:D131"/>
    <mergeCell ref="C137:D137"/>
    <mergeCell ref="C140:D140"/>
    <mergeCell ref="C144:D144"/>
    <mergeCell ref="C146:D146"/>
    <mergeCell ref="C147:D147"/>
    <mergeCell ref="C115:D115"/>
    <mergeCell ref="C117:D117"/>
    <mergeCell ref="C121:D121"/>
    <mergeCell ref="C124:D124"/>
    <mergeCell ref="C125:D125"/>
    <mergeCell ref="C128:D128"/>
    <mergeCell ref="C102:D102"/>
    <mergeCell ref="C104:D104"/>
    <mergeCell ref="C108:D108"/>
    <mergeCell ref="C109:D109"/>
    <mergeCell ref="C111:D111"/>
    <mergeCell ref="C112:D112"/>
    <mergeCell ref="C85:D85"/>
    <mergeCell ref="C89:D89"/>
    <mergeCell ref="C92:D92"/>
    <mergeCell ref="C96:D96"/>
    <mergeCell ref="C98:D98"/>
    <mergeCell ref="C99:D99"/>
    <mergeCell ref="C65:D65"/>
    <mergeCell ref="C72:D72"/>
    <mergeCell ref="C77:D77"/>
    <mergeCell ref="C78:D78"/>
    <mergeCell ref="C80:D80"/>
    <mergeCell ref="C83:D83"/>
    <mergeCell ref="C49:D49"/>
    <mergeCell ref="C50:D50"/>
    <mergeCell ref="C52:D52"/>
    <mergeCell ref="C54:D54"/>
    <mergeCell ref="C55:D55"/>
    <mergeCell ref="C59:D59"/>
    <mergeCell ref="C32:D32"/>
    <mergeCell ref="C34:D34"/>
    <mergeCell ref="C39:D39"/>
    <mergeCell ref="C41:D41"/>
    <mergeCell ref="C43:D43"/>
    <mergeCell ref="C46:D46"/>
    <mergeCell ref="C13:D13"/>
    <mergeCell ref="C17:D17"/>
    <mergeCell ref="C20:D20"/>
    <mergeCell ref="C24:D24"/>
    <mergeCell ref="C28:D28"/>
    <mergeCell ref="C31:D31"/>
    <mergeCell ref="E6:E7"/>
    <mergeCell ref="F6:G6"/>
    <mergeCell ref="H6:J6"/>
    <mergeCell ref="K6:K7"/>
    <mergeCell ref="C9:D9"/>
    <mergeCell ref="C10:D10"/>
    <mergeCell ref="A1:K1"/>
    <mergeCell ref="A2:K2"/>
    <mergeCell ref="A3:K3"/>
    <mergeCell ref="A5:A7"/>
    <mergeCell ref="B5:B7"/>
    <mergeCell ref="C5:D5"/>
    <mergeCell ref="E5:G5"/>
    <mergeCell ref="H5:K5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2018-05-17T01:30:44Z</dcterms:created>
  <dcterms:modified xsi:type="dcterms:W3CDTF">2018-05-17T01:31:55Z</dcterms:modified>
</cp:coreProperties>
</file>